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21" documentId="120_S{2AC9BD13-BADA-5192-A53E-5A8FF88502F6}" xr6:coauthVersionLast="47" xr6:coauthVersionMax="47" xr10:uidLastSave="{11A683C9-3D31-4B6A-9F39-A125DEBE12D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<sst xmlns="http://schemas.openxmlformats.org/spreadsheetml/2006/main" count="180278" uniqueCount="39124">
  <si>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</si>
  <si>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</si>
  <si>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</si>
  <si>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</si>
  <si>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</si>
  <si>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</si>
  <si>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</si>
  <si>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</si>
  <si>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</si>
  <si>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</si>
  <si>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</si>
  <si>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</si>
  <si>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</si>
  <si>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</si>
  <si>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</si>
  <si>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</si>
  <si>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</si>
  <si>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</si>
  <si>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</si>
  <si>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</si>
  <si>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</si>
  <si>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</si>
  <si>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</si>
  <si>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</si>
  <si>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</si>
  <si>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</si>
  <si>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</si>
  <si>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</si>
  <si>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</si>
  <si>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</si>
  <si>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</si>
  <si>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</si>
  <si>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</si>
  <si>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</si>
  <si>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</si>
  <si>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</si>
  <si>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</si>
  <si>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</si>
  <si>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</si>
  <si>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</si>
  <si>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</si>
  <si>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</si>
  <si>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</si>
  <si>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</si>
  <si>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</si>
  <si>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</si>
  <si>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</si>
  <si>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</si>
  <si>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</si>
  <si>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</si>
  <si>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</si>
  <si>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</si>
  <si>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</si>
  <si>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</si>
  <si>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</si>
  <si>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</si>
  <si>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</si>
  <si>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</si>
  <si>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</si>
  <si>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</si>
  <si>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</si>
  <si>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</si>
  <si>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</si>
  <si>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</si>
  <si>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</si>
  <si>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</si>
  <si>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</si>
  <si>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</si>
  <si>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</si>
  <si>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</si>
  <si>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</si>
  <si>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</si>
  <si>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</si>
  <si>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</si>
  <si>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</si>
  <si>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</si>
  <si>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</si>
  <si>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</si>
  <si>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</si>
  <si>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</si>
  <si>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</si>
  <si>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</si>
  <si>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</si>
  <si>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</si>
  <si>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</si>
  <si>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</si>
  <si>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</si>
  <si>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</si>
  <si>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</si>
  <si>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</si>
  <si>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</si>
  <si>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</si>
  <si>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</si>
  <si>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</si>
  <si>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</si>
  <si>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</si>
  <si>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</si>
  <si>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</si>
  <si>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</si>
  <si>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</si>
  <si>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</si>
  <si>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</si>
  <si>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</si>
  <si>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</si>
  <si>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</si>
  <si>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</si>
  <si>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</si>
  <si>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</si>
  <si>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</si>
  <si>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</si>
  <si>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</si>
  <si>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</si>
  <si>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</si>
  <si>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</si>
  <si>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</si>
  <si>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</si>
  <si>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</si>
  <si>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</si>
  <si>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</si>
  <si>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</si>
  <si>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</si>
  <si>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</si>
  <si>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</si>
  <si>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</si>
  <si>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</si>
  <si>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</si>
  <si>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</si>
  <si>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</si>
  <si>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</si>
  <si>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</si>
  <si>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</si>
  <si>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</si>
  <si>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</si>
  <si>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</si>
  <si>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</si>
  <si>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</si>
  <si>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</si>
  <si>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</si>
  <si>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</si>
  <si>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</si>
  <si>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</si>
  <si>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</si>
  <si>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</si>
  <si>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</si>
  <si>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</si>
  <si>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</si>
  <si>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</si>
  <si>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</si>
  <si>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</si>
  <si>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</si>
  <si>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</si>
  <si>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</si>
  <si>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</si>
  <si>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</si>
  <si>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</si>
  <si>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</si>
  <si>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</si>
  <si>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</si>
  <si>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</si>
  <si>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</si>
  <si>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</si>
  <si>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</si>
  <si>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</si>
  <si>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</si>
  <si>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</si>
  <si>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</si>
  <si>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</si>
  <si>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</si>
  <si>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</si>
  <si>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</si>
  <si>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</si>
  <si>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</si>
  <si>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</si>
  <si>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</si>
  <si>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</si>
  <si>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</si>
  <si>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</si>
  <si>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</si>
  <si>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</si>
  <si>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</si>
  <si>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</si>
  <si>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</si>
  <si>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</si>
  <si>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</si>
  <si>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</si>
  <si>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</si>
  <si>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</si>
  <si>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</si>
  <si>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</si>
  <si>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</si>
  <si>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</si>
  <si>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</si>
  <si>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</si>
  <si>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</si>
  <si>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</si>
  <si>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</si>
  <si>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</si>
  <si>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</si>
  <si>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</si>
  <si>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</si>
  <si>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</si>
  <si>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</si>
  <si>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</si>
  <si>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</si>
  <si>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</si>
  <si>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</si>
  <si>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</si>
  <si>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</si>
  <si>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</si>
  <si>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</si>
  <si>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</si>
  <si>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</si>
  <si>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</si>
  <si>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</si>
  <si>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</si>
  <si>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</si>
  <si>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</si>
  <si>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</si>
  <si>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</si>
  <si>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</si>
  <si>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</si>
  <si>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</si>
  <si>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</si>
  <si>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</si>
  <si>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</si>
  <si>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</si>
  <si>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</si>
  <si>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</si>
  <si>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</si>
  <si>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</si>
  <si>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</si>
  <si>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</si>
  <si>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</si>
  <si>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</si>
  <si>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</si>
  <si>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</si>
  <si>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</si>
  <si>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</si>
  <si>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</si>
  <si>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</si>
  <si>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</si>
  <si>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</si>
  <si>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</si>
  <si>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</si>
  <si>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</si>
  <si>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</si>
  <si>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</si>
  <si>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</si>
  <si>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</si>
  <si>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</si>
  <si>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</si>
  <si>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</si>
  <si>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</si>
  <si>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</si>
  <si>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</si>
  <si>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</si>
  <si>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</si>
  <si>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</si>
  <si>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</si>
  <si>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</si>
  <si>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</si>
  <si>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</si>
  <si>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</si>
  <si>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</si>
  <si>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</si>
  <si>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</si>
  <si>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</si>
  <si>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</si>
  <si>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</si>
  <si>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</si>
  <si>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</si>
  <si>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</si>
  <si>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</si>
  <si>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</si>
  <si>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</si>
  <si>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</si>
  <si>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</si>
  <si>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</si>
  <si>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</si>
  <si>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</si>
  <si>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</si>
  <si>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</si>
  <si>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</si>
  <si>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</si>
  <si>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</si>
  <si>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</si>
  <si>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</si>
  <si>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</si>
  <si>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</si>
  <si>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</si>
  <si>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</si>
  <si>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</si>
  <si>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</si>
  <si>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</si>
  <si>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</si>
  <si>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</si>
  <si>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</si>
  <si>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</si>
  <si>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</si>
  <si>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</si>
  <si>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</si>
  <si>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</si>
  <si>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</si>
  <si>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</si>
  <si>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</si>
  <si>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</si>
  <si>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</si>
  <si>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</si>
  <si>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</si>
  <si>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</si>
  <si>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</si>
  <si>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</si>
  <si>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</si>
  <si>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</si>
  <si>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</si>
  <si>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</si>
  <si>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</si>
  <si>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</si>
  <si>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</si>
  <si>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</si>
  <si>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</si>
  <si>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</si>
  <si>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</si>
  <si>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</si>
  <si>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</si>
  <si>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</si>
  <si>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</si>
  <si>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</si>
  <si>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</si>
  <si>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</si>
  <si>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</si>
  <si>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</si>
  <si>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</si>
  <si>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</si>
  <si>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</si>
  <si>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</si>
  <si>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</si>
  <si>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</si>
  <si>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</si>
  <si>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</si>
  <si>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</si>
  <si>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</si>
  <si>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</si>
  <si>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</si>
  <si>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</si>
  <si>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</si>
  <si>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</si>
  <si>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</si>
  <si>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</si>
  <si>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</si>
  <si>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</si>
  <si>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</si>
  <si>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</si>
  <si>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</si>
  <si>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</si>
  <si>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</si>
  <si>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</si>
  <si>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</si>
  <si>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</si>
  <si>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</si>
  <si>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</si>
  <si>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</si>
  <si>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</si>
  <si>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</si>
  <si>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</si>
  <si>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</si>
  <si>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</si>
  <si>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</si>
  <si>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</si>
  <si>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</si>
  <si>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</si>
  <si>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</si>
  <si>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</si>
  <si>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</si>
  <si>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</si>
  <si>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</si>
  <si>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</si>
  <si>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</si>
  <si>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</si>
  <si>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</si>
  <si>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</si>
  <si>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</si>
  <si>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</si>
  <si>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</si>
  <si>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</si>
  <si>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</si>
  <si>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</si>
  <si>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</si>
  <si>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</si>
  <si>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</si>
  <si>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</si>
  <si>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</si>
  <si>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</si>
  <si>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</si>
  <si>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</si>
  <si>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</si>
  <si>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</si>
  <si>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</si>
  <si>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</si>
  <si>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</si>
  <si>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</si>
  <si>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</si>
  <si>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</si>
  <si>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</si>
  <si>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</si>
  <si>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</si>
  <si>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</si>
  <si>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</si>
  <si>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</si>
  <si>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</si>
  <si>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</si>
  <si>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</si>
  <si>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</si>
  <si>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</si>
  <si>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</si>
  <si>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</si>
  <si>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</si>
  <si>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</si>
  <si>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</si>
  <si>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</si>
  <si>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</si>
  <si>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</si>
  <si>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</si>
  <si>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</si>
  <si>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</si>
  <si>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</si>
  <si>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</si>
  <si>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</si>
  <si>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</si>
  <si>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</si>
  <si>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</si>
  <si>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</si>
  <si>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</si>
  <si>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</si>
  <si>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</si>
  <si>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</si>
  <si>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</si>
  <si>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</si>
  <si>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</si>
  <si>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</si>
  <si>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</si>
  <si>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</si>
  <si>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</si>
  <si>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</si>
  <si>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</si>
  <si>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</si>
  <si>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</si>
  <si>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</si>
  <si>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</si>
  <si>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</si>
  <si>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</si>
  <si>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</si>
  <si>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</si>
  <si>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</si>
  <si>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</si>
  <si>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</si>
  <si>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</si>
  <si>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</si>
  <si>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</si>
  <si>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</si>
  <si>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</si>
  <si>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</si>
  <si>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</si>
  <si>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</si>
  <si>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</si>
  <si>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</si>
  <si>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</si>
  <si>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</si>
  <si>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</si>
  <si>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</si>
  <si>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</si>
  <si>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</si>
  <si>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</si>
  <si>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</si>
  <si>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</si>
  <si>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</si>
  <si>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</si>
  <si>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</si>
  <si>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</si>
  <si>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</si>
  <si>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</si>
  <si>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</si>
  <si>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</si>
  <si>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</si>
  <si>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</si>
  <si>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</si>
  <si>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</si>
  <si>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</si>
  <si>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</si>
  <si>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</si>
  <si>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</si>
  <si>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</si>
  <si>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</si>
  <si>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</si>
  <si>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</si>
  <si>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</si>
  <si>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</si>
  <si>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</si>
  <si>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</si>
  <si>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</si>
  <si>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</si>
  <si>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</si>
  <si>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</si>
  <si>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</si>
  <si>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</si>
  <si>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</si>
  <si>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</si>
  <si>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</si>
  <si>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</si>
  <si>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</si>
  <si>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</si>
  <si>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</si>
  <si>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</si>
  <si>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</si>
  <si>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</si>
  <si>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</si>
  <si>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</si>
  <si>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</si>
  <si>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</si>
  <si>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</si>
  <si>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</si>
  <si>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</si>
  <si>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</si>
  <si>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</si>
  <si>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</si>
  <si>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</si>
  <si>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</si>
  <si>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</si>
  <si>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</si>
  <si>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</si>
  <si>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</si>
  <si>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</si>
  <si>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</si>
  <si>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</si>
  <si>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</si>
  <si>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</si>
  <si>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</si>
  <si>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</si>
  <si>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</si>
  <si>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</si>
  <si>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</si>
  <si>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</si>
  <si>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</si>
  <si>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</si>
  <si>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</si>
  <si>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</si>
  <si>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</si>
  <si>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</si>
  <si>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</si>
  <si>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</si>
  <si>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</si>
  <si>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</si>
  <si>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</si>
  <si>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</si>
  <si>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</si>
  <si>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</si>
  <si>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</si>
  <si>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</si>
  <si>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</si>
  <si>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</si>
  <si>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</si>
  <si>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</si>
  <si>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</si>
  <si>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</si>
  <si>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</si>
  <si>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</si>
  <si>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</si>
  <si>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</si>
  <si>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</si>
  <si>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</si>
  <si>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</si>
  <si>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</si>
  <si>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</si>
  <si>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</si>
  <si>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</si>
  <si>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</si>
  <si>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</si>
  <si>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</si>
  <si>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</si>
  <si>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</si>
  <si>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</si>
  <si>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</si>
  <si>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</si>
  <si>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</si>
  <si>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</si>
  <si>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</si>
  <si>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</si>
  <si>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</si>
  <si>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</si>
  <si>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</si>
  <si>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</si>
  <si>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</si>
  <si>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</si>
  <si>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</si>
  <si>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</si>
  <si>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</si>
  <si>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</si>
  <si>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</si>
  <si>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</si>
  <si>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</si>
  <si>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</si>
  <si>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</si>
  <si>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</si>
  <si>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</si>
  <si>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</si>
  <si>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</si>
  <si>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</si>
  <si>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</si>
  <si>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</si>
  <si>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</si>
  <si>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</si>
  <si>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</si>
  <si>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</si>
  <si>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</si>
  <si>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</si>
  <si>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</si>
  <si>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</si>
  <si>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</si>
  <si>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</si>
  <si>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</si>
  <si>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</si>
  <si>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</si>
  <si>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</si>
  <si>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</si>
  <si>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</si>
  <si>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</si>
  <si>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</si>
  <si>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</si>
  <si>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</si>
  <si>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</si>
  <si>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</si>
  <si>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</si>
  <si>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</si>
  <si>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</si>
  <si>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</si>
  <si>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</si>
  <si>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</si>
  <si>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</si>
  <si>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</si>
  <si>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</si>
  <si>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</si>
  <si>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</si>
  <si>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</si>
  <si>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</si>
  <si>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</si>
  <si>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</si>
  <si>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</si>
  <si>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</si>
  <si>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</si>
  <si>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</si>
  <si>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</si>
  <si>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</si>
  <si>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</si>
  <si>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</si>
  <si>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</si>
  <si>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</si>
  <si>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</si>
  <si>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</si>
  <si>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</si>
  <si>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</si>
  <si>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</si>
  <si>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</si>
  <si>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</si>
  <si>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</si>
  <si>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</si>
  <si>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</si>
  <si>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</si>
  <si>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</si>
  <si>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</si>
  <si>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</si>
  <si>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</si>
  <si>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</si>
  <si>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</si>
  <si>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</si>
  <si>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</si>
  <si>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</si>
  <si>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</si>
  <si>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</si>
  <si>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</si>
  <si>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</si>
  <si>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</si>
  <si>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</si>
  <si>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</si>
  <si>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</si>
  <si>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</si>
  <si>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</si>
  <si>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</si>
  <si>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</si>
  <si>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</si>
  <si>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</si>
  <si>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</si>
  <si>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</si>
  <si>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</si>
  <si>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</si>
  <si>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</si>
  <si>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</si>
  <si>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</si>
  <si>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</si>
  <si>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</si>
  <si>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</si>
  <si>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</si>
  <si>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</si>
  <si>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</si>
  <si>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</si>
  <si>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</si>
  <si>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</si>
  <si>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</si>
  <si>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</si>
  <si>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</si>
  <si>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</si>
  <si>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</si>
  <si>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</si>
  <si>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</si>
  <si>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</si>
  <si>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</si>
  <si>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</si>
  <si>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</si>
  <si>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</si>
  <si>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</si>
  <si>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</si>
  <si>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</si>
  <si>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</si>
  <si>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</si>
  <si>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</si>
  <si>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</si>
  <si>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</si>
  <si>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</si>
  <si>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</si>
  <si>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</si>
  <si>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</si>
  <si>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</si>
  <si>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</si>
  <si>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</si>
  <si>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</si>
  <si>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</si>
  <si>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</si>
  <si>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</si>
  <si>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</si>
  <si>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</si>
  <si>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</si>
  <si>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</si>
  <si>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</si>
  <si>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</si>
  <si>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</si>
  <si>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</si>
  <si>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</si>
  <si>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</si>
  <si>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</si>
  <si>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</si>
  <si>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</si>
  <si>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</si>
  <si>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</si>
  <si>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</si>
  <si>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</si>
  <si>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</si>
  <si>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</si>
  <si>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</si>
  <si>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</si>
  <si>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</si>
  <si>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</si>
  <si>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</si>
  <si>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</si>
  <si>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</si>
  <si>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</si>
  <si>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</si>
  <si>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</si>
  <si>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</si>
  <si>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</si>
  <si>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</si>
  <si>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</si>
  <si>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</si>
  <si>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</si>
  <si>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</si>
  <si>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</si>
  <si>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</si>
  <si>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</si>
  <si>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</si>
  <si>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</si>
  <si>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</si>
  <si>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</si>
  <si>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</si>
  <si>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</si>
  <si>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</si>
  <si>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</si>
  <si>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</si>
  <si>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</si>
  <si>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</si>
  <si>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</si>
  <si>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</si>
  <si>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</si>
  <si>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</si>
  <si>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</si>
  <si>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</si>
  <si>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</si>
  <si>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</si>
  <si>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</si>
  <si>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</si>
  <si>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</si>
  <si>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</si>
  <si>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</si>
  <si>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</si>
  <si>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</si>
  <si>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</si>
  <si>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</si>
  <si>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</si>
  <si>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</si>
  <si>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</si>
  <si>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</si>
  <si>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</si>
  <si>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</si>
  <si>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</si>
  <si>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</si>
  <si>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</si>
  <si>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</si>
  <si>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</si>
  <si>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</si>
  <si>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</si>
  <si>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</si>
  <si>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</si>
  <si>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</si>
  <si>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</si>
  <si>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</si>
  <si>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</si>
  <si>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</si>
  <si>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</si>
  <si>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</si>
  <si>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</si>
  <si>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</si>
  <si>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</si>
  <si>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</si>
  <si>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</si>
  <si>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</si>
  <si>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</si>
  <si>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</si>
  <si>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</si>
  <si>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</si>
  <si>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</si>
  <si>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</si>
  <si>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</si>
  <si>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</si>
  <si>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</si>
  <si>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</si>
  <si>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</si>
  <si>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</si>
  <si>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</si>
  <si>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</si>
  <si>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</si>
  <si>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</si>
  <si>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</si>
  <si>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</si>
  <si>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</si>
  <si>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</si>
  <si>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</si>
  <si>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</si>
  <si>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</si>
  <si>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</si>
  <si>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</si>
  <si>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</si>
  <si>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</si>
  <si>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</si>
  <si>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</si>
  <si>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</si>
  <si>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</si>
  <si>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</si>
  <si>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</si>
  <si>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</si>
  <si>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</si>
  <si>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</si>
  <si>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</si>
  <si>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</si>
  <si>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</si>
  <si>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</si>
  <si>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</si>
  <si>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</si>
  <si>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</si>
  <si>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</si>
  <si>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</si>
  <si>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</si>
  <si>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</si>
  <si>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</si>
  <si>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</si>
  <si>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</si>
  <si>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</si>
  <si>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</si>
  <si>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</si>
  <si>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</si>
  <si>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</si>
  <si>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</si>
  <si>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</si>
  <si>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</si>
  <si>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</si>
  <si>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</si>
  <si>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</si>
  <si>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</si>
  <si>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</si>
  <si>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</si>
  <si>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</si>
  <si>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</si>
  <si>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</si>
  <si>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</si>
  <si>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</si>
  <si>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</si>
  <si>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</si>
  <si>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</si>
  <si>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</si>
  <si>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</si>
  <si>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</si>
  <si>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</si>
  <si>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</si>
  <si>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</si>
  <si>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</si>
  <si>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</si>
  <si>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</si>
  <si>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</si>
  <si>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</si>
  <si>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</si>
  <si>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</si>
  <si>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</si>
  <si>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</si>
  <si>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</si>
  <si>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</si>
  <si>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</si>
  <si>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</si>
  <si>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</si>
  <si>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</si>
  <si>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</si>
  <si>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</si>
  <si>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</si>
  <si>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</si>
  <si>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</si>
  <si>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</si>
  <si>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</si>
  <si>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</si>
  <si>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</si>
  <si>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</si>
  <si>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</si>
  <si>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</si>
  <si>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</si>
  <si>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</si>
  <si>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</si>
  <si>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</si>
  <si>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</si>
  <si>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</si>
  <si>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</si>
  <si>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</si>
  <si>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</si>
  <si>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</si>
  <si>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</si>
  <si>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</si>
  <si>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</si>
  <si>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</si>
  <si>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</si>
  <si>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</si>
  <si>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</si>
  <si>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</si>
  <si>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</si>
  <si>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</si>
  <si>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</si>
  <si>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</si>
  <si>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</si>
  <si>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</si>
  <si>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</si>
  <si>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</si>
  <si>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</si>
  <si>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</si>
  <si>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</si>
  <si>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</si>
  <si>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</si>
  <si>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</si>
  <si>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</si>
  <si>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</si>
  <si>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</si>
  <si>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</si>
  <si>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</si>
  <si>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</si>
  <si>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</si>
  <si>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</si>
  <si>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</si>
  <si>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</si>
  <si>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</si>
  <si>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</si>
  <si>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</si>
  <si>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</si>
  <si>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</si>
  <si>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</si>
  <si>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</si>
  <si>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</si>
  <si>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</si>
  <si>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</si>
  <si>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</si>
  <si>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</si>
  <si>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</si>
  <si>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</si>
  <si>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</si>
  <si>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</si>
  <si>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</si>
  <si>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</si>
  <si>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</si>
  <si>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</si>
  <si>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</si>
  <si>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</si>
  <si>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</si>
  <si>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</si>
  <si>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</si>
  <si>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</si>
  <si>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</si>
  <si>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</si>
  <si>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</si>
  <si>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</si>
  <si>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</si>
  <si>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</si>
  <si>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</si>
  <si>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</si>
  <si>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</si>
  <si>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</si>
  <si>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</si>
  <si>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</si>
  <si>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</si>
  <si>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</si>
  <si>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</si>
  <si>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</si>
  <si>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</si>
  <si>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</si>
  <si>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</si>
  <si>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</si>
  <si>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</si>
  <si>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</si>
  <si>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</si>
  <si>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</si>
  <si>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</si>
  <si>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</si>
  <si>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</si>
  <si>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</si>
  <si>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</si>
  <si>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</si>
  <si>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</si>
  <si>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</si>
  <si>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</si>
  <si>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</si>
  <si>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</si>
  <si>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</si>
  <si>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</si>
  <si>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</si>
  <si>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</si>
  <si>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</si>
  <si>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</si>
  <si>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</si>
  <si>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</si>
  <si>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</si>
  <si>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</si>
  <si>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</si>
  <si>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</si>
  <si>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</si>
  <si>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</si>
  <si>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</si>
  <si>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</si>
  <si>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</si>
  <si>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</si>
  <si>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</si>
  <si>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</si>
  <si>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</si>
  <si>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</si>
  <si>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</si>
  <si>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</si>
  <si>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</si>
  <si>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</si>
  <si>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</si>
  <si>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</si>
  <si>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</si>
  <si>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</si>
  <si>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</si>
  <si>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</si>
  <si>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</si>
  <si>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</si>
  <si>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</si>
  <si>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</si>
  <si>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</si>
  <si>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</si>
  <si>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</si>
  <si>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</si>
  <si>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</si>
  <si>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</si>
  <si>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</si>
  <si>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</si>
  <si>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</si>
  <si>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</si>
  <si>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</si>
  <si>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</si>
  <si>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</si>
  <si>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</si>
  <si>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</si>
  <si>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</si>
  <si>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</si>
  <si>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</si>
  <si>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</si>
  <si>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</si>
  <si>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</si>
  <si>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</si>
  <si>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</si>
  <si>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</si>
  <si>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</si>
  <si>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</si>
  <si>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</si>
  <si>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</si>
  <si>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</si>
  <si>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</si>
  <si>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</si>
  <si>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</si>
  <si>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</si>
  <si>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</si>
  <si>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</si>
  <si>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</si>
  <si>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</si>
  <si>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</si>
  <si>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</si>
  <si>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</si>
  <si>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</si>
  <si>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</si>
  <si>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</si>
  <si>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</si>
  <si>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</si>
  <si>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</si>
  <si>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</si>
  <si>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</si>
  <si>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</si>
  <si>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</si>
  <si>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</si>
  <si>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</si>
  <si>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</si>
  <si>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</si>
  <si>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</si>
  <si>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</si>
  <si>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</si>
  <si>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</si>
  <si>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</si>
  <si>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</si>
  <si>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</si>
  <si>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</si>
  <si>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</si>
  <si>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</si>
  <si>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</si>
  <si>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</si>
  <si>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</si>
  <si>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</si>
  <si>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</si>
  <si>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</si>
  <si>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</si>
  <si>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</si>
  <si>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</si>
  <si>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</si>
  <si>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</si>
  <si>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</si>
  <si>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</si>
  <si>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</si>
  <si>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</si>
  <si>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</si>
  <si>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</si>
  <si>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</si>
  <si>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</si>
  <si>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</si>
  <si>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</si>
  <si>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</si>
  <si>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</si>
  <si>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</si>
  <si>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</si>
  <si>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</si>
  <si>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</si>
  <si>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</si>
  <si>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</si>
  <si>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</si>
  <si>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</si>
  <si>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</si>
  <si>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</si>
  <si>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</si>
  <si>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</si>
  <si>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</si>
  <si>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</si>
  <si>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</si>
  <si>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</si>
  <si>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</si>
  <si>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</si>
  <si>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</si>
  <si>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</si>
  <si>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</si>
  <si>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</si>
  <si>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</si>
  <si>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</si>
  <si>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</si>
  <si>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</si>
  <si>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</si>
  <si>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</si>
  <si>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</si>
  <si>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</si>
  <si>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</si>
  <si>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</si>
  <si>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</si>
  <si>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</si>
  <si>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</si>
  <si>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</si>
  <si>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</si>
  <si>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</si>
  <si>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</si>
  <si>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</si>
  <si>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</si>
  <si>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</si>
  <si>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</si>
  <si>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</si>
  <si>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</si>
  <si>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</si>
  <si>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</si>
  <si>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</si>
  <si>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</si>
  <si>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</si>
  <si>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</si>
  <si>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</si>
  <si>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</si>
  <si>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</si>
  <si>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</si>
  <si>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</si>
  <si>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</si>
  <si>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</si>
  <si>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</si>
  <si>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</si>
  <si>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</si>
  <si>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</si>
  <si>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</si>
  <si>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</si>
  <si>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</si>
  <si>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</si>
  <si>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</si>
  <si>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</si>
  <si>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</si>
  <si>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</si>
  <si>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</si>
  <si>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</si>
  <si>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</si>
  <si>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</si>
  <si>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</si>
  <si>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</si>
  <si>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</si>
  <si>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</si>
  <si>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</si>
  <si>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</si>
  <si>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</si>
  <si>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</si>
  <si>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</si>
  <si>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</si>
  <si>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</si>
  <si>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</si>
  <si>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</si>
  <si>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</si>
  <si>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</si>
  <si>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</si>
  <si>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</si>
  <si>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</si>
  <si>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</si>
  <si>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</si>
  <si>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</si>
  <si>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</si>
  <si>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</si>
  <si>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</si>
  <si>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</si>
  <si>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</si>
  <si>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</si>
  <si>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</si>
  <si>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</si>
  <si>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</si>
  <si>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</si>
  <si>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</si>
  <si>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</si>
  <si>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</si>
  <si>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</si>
  <si>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</si>
  <si>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</si>
  <si>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</si>
  <si>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</si>
  <si>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</si>
  <si>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</si>
  <si>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</si>
  <si>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</si>
  <si>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</si>
  <si>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</si>
  <si>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</si>
  <si>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</si>
  <si>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</si>
  <si>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</si>
  <si>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</si>
  <si>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</si>
  <si>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</si>
  <si>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</si>
  <si>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</si>
  <si>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</si>
  <si>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</si>
  <si>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</si>
  <si>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</si>
  <si>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</si>
  <si>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</si>
  <si>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</si>
  <si>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</si>
  <si>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</si>
  <si>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</si>
  <si>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</si>
  <si>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</si>
  <si>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</si>
  <si>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</si>
  <si>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</si>
  <si>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</si>
  <si>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</si>
  <si>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</si>
  <si>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</si>
  <si>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</si>
  <si>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</si>
  <si>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</si>
  <si>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</si>
  <si>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</si>
  <si>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</si>
  <si>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</si>
  <si>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</si>
  <si>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</si>
  <si>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</si>
  <si>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</si>
  <si>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</si>
  <si>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</si>
  <si>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</si>
  <si>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</si>
  <si>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</si>
  <si>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</si>
  <si>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</si>
  <si>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</si>
  <si>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</si>
  <si>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</si>
  <si>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</si>
  <si>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</si>
  <si>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</si>
  <si>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</si>
  <si>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</si>
  <si>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</si>
  <si>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</si>
  <si>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</si>
  <si>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</si>
  <si>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</si>
  <si>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</si>
  <si>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</si>
  <si>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</si>
  <si>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</si>
  <si>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</si>
  <si>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</si>
  <si>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</si>
  <si>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</si>
  <si>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</si>
  <si>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</si>
  <si>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</si>
  <si>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</si>
  <si>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</si>
  <si>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</si>
  <si>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</si>
  <si>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</si>
  <si>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</si>
  <si>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</si>
  <si>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</si>
  <si>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</si>
  <si>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</si>
  <si>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</si>
  <si>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</si>
  <si>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</si>
  <si>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</si>
  <si>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</si>
  <si>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</si>
  <si>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</si>
  <si>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</si>
  <si>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</si>
  <si>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</si>
  <si>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</si>
  <si>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</si>
  <si>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</si>
  <si>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</si>
  <si>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</si>
  <si>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</si>
  <si>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</si>
  <si>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</si>
  <si>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</si>
  <si>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</si>
  <si>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</si>
  <si>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</si>
  <si>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</si>
  <si>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</si>
  <si>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</si>
  <si>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</si>
  <si>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</si>
  <si>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</si>
  <si>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</si>
  <si>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</si>
  <si>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</si>
  <si>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</si>
  <si>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</si>
  <si>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</si>
  <si>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</si>
  <si>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</si>
  <si>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</si>
  <si>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</si>
  <si>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</si>
  <si>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</si>
  <si>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</si>
  <si>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</si>
  <si>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</si>
  <si>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</si>
  <si>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</si>
  <si>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</si>
  <si>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</si>
  <si>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</si>
  <si>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</si>
  <si>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</si>
  <si>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</si>
  <si>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</si>
  <si>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</si>
  <si>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</si>
  <si>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</si>
  <si>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</si>
  <si>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</si>
  <si>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</si>
  <si>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</si>
  <si>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</si>
  <si>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</si>
  <si>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</si>
  <si>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</si>
  <si>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</si>
  <si>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</si>
  <si>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</si>
  <si>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</si>
  <si>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</si>
  <si>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</si>
  <si>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</si>
  <si>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</si>
  <si>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</si>
  <si>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</si>
  <si>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</si>
  <si>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</si>
  <si>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</si>
  <si>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</si>
  <si>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</si>
  <si>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</si>
  <si>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</si>
  <si>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</si>
  <si>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</si>
  <si>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</si>
  <si>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</si>
  <si>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</si>
  <si>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</si>
  <si>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</si>
  <si>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</si>
  <si>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</si>
  <si>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</si>
  <si>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</si>
  <si>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</si>
  <si>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</si>
  <si>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</si>
  <si>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</si>
  <si>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</si>
  <si>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</si>
  <si>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</si>
  <si>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</si>
  <si>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</si>
  <si>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</si>
  <si>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</si>
  <si>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</si>
  <si>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</si>
  <si>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</si>
  <si>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</si>
  <si>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</si>
  <si>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</si>
  <si>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</si>
  <si>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</si>
  <si>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</si>
  <si>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</si>
  <si>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</si>
  <si>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</si>
  <si>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</si>
  <si>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</si>
  <si>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</si>
  <si>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</si>
  <si>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</si>
  <si>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</si>
  <si>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</si>
  <si>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</si>
  <si>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</si>
  <si>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</si>
  <si>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</si>
  <si>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</si>
  <si>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</si>
  <si>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</si>
  <si>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</si>
  <si>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</si>
  <si>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</si>
  <si>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</si>
  <si>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</si>
  <si>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</si>
  <si>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</si>
  <si>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</si>
  <si>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</si>
  <si>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</si>
  <si>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</si>
  <si>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</si>
  <si>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</si>
  <si>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</si>
  <si>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</si>
  <si>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</si>
  <si>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</si>
  <si>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</si>
  <si>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</si>
  <si>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</si>
  <si>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</si>
  <si>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</si>
  <si>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</si>
  <si>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</si>
  <si>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</si>
  <si>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</si>
  <si>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</si>
  <si>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</si>
  <si>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</si>
  <si>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</si>
  <si>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</si>
  <si>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</si>
  <si>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</si>
  <si>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</si>
  <si>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</si>
  <si>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</si>
  <si>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</si>
  <si>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</si>
  <si>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</si>
  <si>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</si>
  <si>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</si>
  <si>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</si>
  <si>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</si>
  <si>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</si>
  <si>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</si>
  <si>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</si>
  <si>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</si>
  <si>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</si>
  <si>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</si>
  <si>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</si>
  <si>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</si>
  <si>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</si>
  <si>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</si>
  <si>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</si>
  <si>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</si>
  <si>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</si>
  <si>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</si>
  <si>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</si>
  <si>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</si>
  <si>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</si>
  <si>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</si>
  <si>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</si>
  <si>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</si>
  <si>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</si>
  <si>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</si>
  <si>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</si>
  <si>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</si>
  <si>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</si>
  <si>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</si>
  <si>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</si>
  <si>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</si>
  <si>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</si>
  <si>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</si>
  <si>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</si>
  <si>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</si>
  <si>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</si>
  <si>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</si>
  <si>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</si>
  <si>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</si>
  <si>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</si>
  <si>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</si>
  <si>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</si>
  <si>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</si>
  <si>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</si>
  <si>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</si>
  <si>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</si>
  <si>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</si>
  <si>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</si>
  <si>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</si>
  <si>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</si>
  <si>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</si>
  <si>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</si>
  <si>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</si>
  <si>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</si>
  <si>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</si>
  <si>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</si>
  <si>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</si>
  <si>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</si>
  <si>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</si>
  <si>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</si>
  <si>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</si>
  <si>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</si>
  <si>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</si>
  <si>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</si>
  <si>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</si>
  <si>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</si>
  <si>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</si>
  <si>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</si>
  <si>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</si>
  <si>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</si>
  <si>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</si>
  <si>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</si>
  <si>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</si>
  <si>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</si>
  <si>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</si>
  <si>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</si>
  <si>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</si>
  <si>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</si>
  <si>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</si>
  <si>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</si>
  <si>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</si>
  <si>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</si>
  <si>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</si>
  <si>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</si>
  <si>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</si>
  <si>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</si>
  <si>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</si>
  <si>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</si>
  <si>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</si>
  <si>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</si>
  <si>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</si>
  <si>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</si>
  <si>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</si>
  <si>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</si>
  <si>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</si>
  <si>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</si>
  <si>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</si>
  <si>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</si>
  <si>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</si>
  <si>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</si>
  <si>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</si>
  <si>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</si>
  <si>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</si>
  <si>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</si>
  <si>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</si>
  <si>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</si>
  <si>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</si>
  <si>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</si>
  <si>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</si>
  <si>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</si>
  <si>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</si>
  <si>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</si>
  <si>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</si>
  <si>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</si>
  <si>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</si>
  <si>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</si>
  <si>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</si>
  <si>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</si>
  <si>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</si>
  <si>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</si>
  <si>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</si>
  <si>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</si>
  <si>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</si>
  <si>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</si>
  <si>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</si>
  <si>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</si>
  <si>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</si>
  <si>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</si>
  <si>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</si>
  <si>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</si>
  <si>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</si>
  <si>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</si>
  <si>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</si>
  <si>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</si>
  <si>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</si>
  <si>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</si>
  <si>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</si>
  <si>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</si>
  <si>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</si>
  <si>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</si>
  <si>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</si>
  <si>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</si>
  <si>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</si>
  <si>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</si>
  <si>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</si>
  <si>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</si>
  <si>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</si>
  <si>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</si>
  <si>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</si>
  <si>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</si>
  <si>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</si>
  <si>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</si>
  <si>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</si>
  <si>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</si>
  <si>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</si>
  <si>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</si>
  <si>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</si>
  <si>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</si>
  <si>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</si>
  <si>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</si>
  <si>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</si>
  <si>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</si>
  <si>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</si>
  <si>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</si>
  <si>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</si>
  <si>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</si>
  <si>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</si>
  <si>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</si>
  <si>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</si>
  <si>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</si>
  <si>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</si>
  <si>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</si>
  <si>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</si>
  <si>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</si>
  <si>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</si>
  <si>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</si>
  <si>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</si>
  <si>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</si>
  <si>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</si>
  <si>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</si>
  <si>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</si>
  <si>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</si>
  <si>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</si>
  <si>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</si>
  <si>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</si>
  <si>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</si>
  <si>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</si>
  <si>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</si>
  <si>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</si>
  <si>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</si>
  <si>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</si>
  <si>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</si>
  <si>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</si>
  <si>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</si>
  <si>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</si>
  <si>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</si>
  <si>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</si>
  <si>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</si>
  <si>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</si>
  <si>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</si>
  <si>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</si>
  <si>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</si>
  <si>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</si>
  <si>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</si>
  <si>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</si>
  <si>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</si>
  <si>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</si>
  <si>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</si>
  <si>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</si>
  <si>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</si>
  <si>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</si>
  <si>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</si>
  <si>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</si>
  <si>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</si>
  <si>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</si>
  <si>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</si>
  <si>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</si>
  <si>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</si>
  <si>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</si>
  <si>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</si>
  <si>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</si>
  <si>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</si>
  <si>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</si>
  <si>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</si>
  <si>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</si>
  <si>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</si>
  <si>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</si>
  <si>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</si>
  <si>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</si>
  <si>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</si>
  <si>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</si>
  <si>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</si>
  <si>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</si>
  <si>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</si>
  <si>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</si>
  <si>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</si>
  <si>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</si>
  <si>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</si>
  <si>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</si>
  <si>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</si>
  <si>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</si>
  <si>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</si>
  <si>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</si>
  <si>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</si>
  <si>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</si>
  <si>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</si>
  <si>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</si>
  <si>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</si>
  <si>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</si>
  <si>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</si>
  <si>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</si>
  <si>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</si>
  <si>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</si>
  <si>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</si>
  <si>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</si>
  <si>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</si>
  <si>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</si>
  <si>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</si>
  <si>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</si>
  <si>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</si>
  <si>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</si>
  <si>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</si>
  <si>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</si>
  <si>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</si>
  <si>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</si>
  <si>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</si>
  <si>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</si>
  <si>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</si>
  <si>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</si>
  <si>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</si>
  <si>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</si>
  <si>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</si>
  <si>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</si>
  <si>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</si>
  <si>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</si>
  <si>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</si>
  <si>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</si>
  <si>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</si>
  <si>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</si>
  <si>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</si>
  <si>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</si>
  <si>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</si>
  <si>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</si>
  <si>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</si>
  <si>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</si>
  <si>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</si>
  <si>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</si>
  <si>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</si>
  <si>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</si>
  <si>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</si>
  <si>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</si>
  <si>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</si>
  <si>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</si>
  <si>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</si>
  <si>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</si>
  <si>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</si>
  <si>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</si>
  <si>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</si>
  <si>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</si>
  <si>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</si>
  <si>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</si>
  <si>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</si>
  <si>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</si>
  <si>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</si>
  <si>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</si>
  <si>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</si>
  <si>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</si>
  <si>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</si>
  <si>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</si>
  <si>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</si>
  <si>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</si>
  <si>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</si>
  <si>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</si>
  <si>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</si>
  <si>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</si>
  <si>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</si>
  <si>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</si>
  <si>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</si>
  <si>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</si>
  <si>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</si>
  <si>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</si>
  <si>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</si>
  <si>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</si>
  <si>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</si>
  <si>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</si>
  <si>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</si>
  <si>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</si>
  <si>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</si>
  <si>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</si>
  <si>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</si>
  <si>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</si>
  <si>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</si>
  <si>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</si>
  <si>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</si>
  <si>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</si>
  <si>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</si>
  <si>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</si>
  <si>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</si>
  <si>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</si>
  <si>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</si>
  <si>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</si>
  <si>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</si>
  <si>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</si>
  <si>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</si>
  <si>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</si>
  <si>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</si>
  <si>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</si>
  <si>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</si>
  <si>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</si>
  <si>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</si>
  <si>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</si>
  <si>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</si>
  <si>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</si>
  <si>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</si>
  <si>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</si>
  <si>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</si>
  <si>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</si>
  <si>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</si>
  <si>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</si>
  <si>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</si>
  <si>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</si>
  <si>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</si>
  <si>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</si>
  <si>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</si>
  <si>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</si>
  <si>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</si>
  <si>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</si>
  <si>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</si>
  <si>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</si>
  <si>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</si>
  <si>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</si>
  <si>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</si>
  <si>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</si>
  <si>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</si>
  <si>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</si>
  <si>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</si>
  <si>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</si>
  <si>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</si>
  <si>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</si>
  <si>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</si>
  <si>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</si>
  <si>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</si>
  <si>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</si>
  <si>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</si>
  <si>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</si>
  <si>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</si>
  <si>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</si>
  <si>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</si>
  <si>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</si>
  <si>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</si>
  <si>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</si>
  <si>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</si>
  <si>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</si>
  <si>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</si>
  <si>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</si>
  <si>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</si>
  <si>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</si>
  <si>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</si>
  <si>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</si>
  <si>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</si>
  <si>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</si>
  <si>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</si>
  <si>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</si>
  <si>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</si>
  <si>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</si>
  <si>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</si>
  <si>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</si>
  <si>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</si>
  <si>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</si>
  <si>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</si>
  <si>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</si>
  <si>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</si>
  <si>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</si>
  <si>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</si>
  <si>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</si>
  <si>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</si>
  <si>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</si>
  <si>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</si>
  <si>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</si>
  <si>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</si>
  <si>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</si>
  <si>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</si>
  <si>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</si>
  <si>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</si>
  <si>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</si>
  <si>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</si>
  <si>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</si>
  <si>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</si>
  <si>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</si>
  <si>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</si>
  <si>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</si>
  <si>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</si>
  <si>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</si>
  <si>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</si>
  <si>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</si>
  <si>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</si>
  <si>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</si>
  <si>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</si>
  <si>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</si>
  <si>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</si>
  <si>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</si>
  <si>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</si>
  <si>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</si>
  <si>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</si>
  <si>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</si>
  <si>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</si>
  <si>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</si>
  <si>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</si>
  <si>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</si>
  <si>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</si>
  <si>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</si>
  <si>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</si>
  <si>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</si>
  <si>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</si>
  <si>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</si>
  <si>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</si>
  <si>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</si>
  <si>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</si>
  <si>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</si>
  <si>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</si>
  <si>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</si>
  <si>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</si>
  <si>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</si>
  <si>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</si>
  <si>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</si>
  <si>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</si>
  <si>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</si>
  <si>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</si>
  <si>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</si>
  <si>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</si>
  <si>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</si>
  <si>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</si>
  <si>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</si>
  <si>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</si>
  <si>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</si>
  <si>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</si>
  <si>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</si>
  <si>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</si>
  <si>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</si>
  <si>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</si>
  <si>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</si>
  <si>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</si>
  <si>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</si>
  <si>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</si>
  <si>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</si>
  <si>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</si>
  <si>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</si>
  <si>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</si>
  <si>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</si>
  <si>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</si>
  <si>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</si>
  <si>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</si>
  <si>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</si>
  <si>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</si>
  <si>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</si>
  <si>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</si>
  <si>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</si>
  <si>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</si>
  <si>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</si>
  <si>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</si>
  <si>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</si>
  <si>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</si>
  <si>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</si>
  <si>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</si>
  <si>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</si>
  <si>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</si>
  <si>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</si>
  <si>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</si>
  <si>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</si>
  <si>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</si>
  <si>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</si>
  <si>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</si>
  <si>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</si>
  <si>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</si>
  <si>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</si>
  <si>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</si>
  <si>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</si>
  <si>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</si>
  <si>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</si>
  <si>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</si>
  <si>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</si>
  <si>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</si>
  <si>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</si>
  <si>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</si>
  <si>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</si>
  <si>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</si>
  <si>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</si>
  <si>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</si>
  <si>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</si>
  <si>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</si>
  <si>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</si>
  <si>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</si>
  <si>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</si>
  <si>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</si>
  <si>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</si>
  <si>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</si>
  <si>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</si>
  <si>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</si>
  <si>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</si>
  <si>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</si>
  <si>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</si>
  <si>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</si>
  <si>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</si>
  <si>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</si>
  <si>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</si>
  <si>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</si>
  <si>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</si>
  <si>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</si>
  <si>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</si>
  <si>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</si>
  <si>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</si>
  <si>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</si>
  <si>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</si>
  <si>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</si>
  <si>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</si>
  <si>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</si>
  <si>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</si>
  <si>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</si>
  <si>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</si>
  <si>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</si>
  <si>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</si>
  <si>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</si>
  <si>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</si>
  <si>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</si>
  <si>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</si>
  <si>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</si>
  <si>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</si>
  <si>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</si>
  <si>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</si>
  <si>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</si>
  <si>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</si>
  <si>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</si>
  <si>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</si>
  <si>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</si>
  <si>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</si>
  <si>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</si>
  <si>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</si>
  <si>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</si>
  <si>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</si>
  <si>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</si>
  <si>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</si>
  <si>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</si>
  <si>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</si>
  <si>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</si>
  <si>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</si>
  <si>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</si>
  <si>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</si>
  <si>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</si>
  <si>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</si>
  <si>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</si>
  <si>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</si>
  <si>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</si>
  <si>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</si>
  <si>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</si>
  <si>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</si>
  <si>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</si>
  <si>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</si>
  <si>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</si>
  <si>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</si>
  <si>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</si>
  <si>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</si>
  <si>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</si>
  <si>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</si>
  <si>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</si>
  <si>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</si>
  <si>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</si>
  <si>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</si>
  <si>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</si>
  <si>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</si>
  <si>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</si>
  <si>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</si>
  <si>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</si>
  <si>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</si>
  <si>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</si>
  <si>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</si>
  <si>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</si>
  <si>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</si>
  <si>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</si>
  <si>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</si>
  <si>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</si>
  <si>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</si>
  <si>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</si>
  <si>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</si>
  <si>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</si>
  <si>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</si>
  <si>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</si>
  <si>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</si>
  <si>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</si>
  <si>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</si>
  <si>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</si>
  <si>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</si>
  <si>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</si>
  <si>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</si>
  <si>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</si>
  <si>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</si>
  <si>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</si>
  <si>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</si>
  <si>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</si>
  <si>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</si>
  <si>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</si>
  <si>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</si>
  <si>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</si>
  <si>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</si>
  <si>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</si>
  <si>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</si>
  <si>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</si>
  <si>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</si>
  <si>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</si>
  <si>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</si>
  <si>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</si>
  <si>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</si>
  <si>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</si>
  <si>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</si>
  <si>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</si>
  <si>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</si>
  <si>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</si>
  <si>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</si>
  <si>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</si>
  <si>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</si>
  <si>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</si>
  <si>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</si>
  <si>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</si>
  <si>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</si>
  <si>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</si>
  <si>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</si>
  <si>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</si>
  <si>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</si>
  <si>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</si>
  <si>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</si>
  <si>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</si>
  <si>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</si>
  <si>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</si>
  <si>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</si>
  <si>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</si>
  <si>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</si>
  <si>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</si>
  <si>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</si>
  <si>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</si>
  <si>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</si>
  <si>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</si>
  <si>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</si>
  <si>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</si>
  <si>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</si>
  <si>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</si>
  <si>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</si>
  <si>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</si>
  <si>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</si>
  <si>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</si>
  <si>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</si>
  <si>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</si>
  <si>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</si>
  <si>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</si>
  <si>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</si>
  <si>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</si>
  <si>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</si>
  <si>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</si>
  <si>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</si>
  <si>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</si>
  <si>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</si>
  <si>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</si>
  <si>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</si>
  <si>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</si>
  <si>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</si>
  <si>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</si>
  <si>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</si>
  <si>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</si>
  <si>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</si>
  <si>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</si>
  <si>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</si>
  <si>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</si>
  <si>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</si>
  <si>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</si>
  <si>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</si>
  <si>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</si>
  <si>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</si>
  <si>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</si>
  <si>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</si>
  <si>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</si>
  <si>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</si>
  <si>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</si>
  <si>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</si>
  <si>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</si>
  <si>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</si>
  <si>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</si>
  <si>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</si>
  <si>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</si>
  <si>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</si>
  <si>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</si>
  <si>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</si>
  <si>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</si>
  <si>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</si>
  <si>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</si>
  <si>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</si>
  <si>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</si>
  <si>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</si>
  <si>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</si>
  <si>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</si>
  <si>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</si>
  <si>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</si>
  <si>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</si>
  <si>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</si>
  <si>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</si>
  <si>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</si>
  <si>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</si>
  <si>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</si>
  <si>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</si>
  <si>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</si>
  <si>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</si>
  <si>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</si>
  <si>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</si>
  <si>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</si>
  <si>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</si>
  <si>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</si>
  <si>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</si>
  <si>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</si>
  <si>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</si>
  <si>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</si>
  <si>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</si>
  <si>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</si>
  <si>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</si>
  <si>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</si>
  <si>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</si>
  <si>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</si>
  <si>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</si>
  <si>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</si>
  <si>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</si>
  <si>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</si>
  <si>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</si>
  <si>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</si>
  <si>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</si>
  <si>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</si>
  <si>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</si>
  <si>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</si>
  <si>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</si>
  <si>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</si>
  <si>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</si>
  <si>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</si>
  <si>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</si>
  <si>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</si>
  <si>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</si>
  <si>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</si>
  <si>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</si>
  <si>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</si>
  <si>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</si>
  <si>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</si>
  <si>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</si>
  <si>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</si>
  <si>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</si>
  <si>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</si>
  <si>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</si>
  <si>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</si>
  <si>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</si>
  <si>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</si>
  <si>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</si>
  <si>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</si>
  <si>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</si>
  <si>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</si>
  <si>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</si>
  <si>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</si>
  <si>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</si>
  <si>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</si>
  <si>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</si>
  <si>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</si>
  <si>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</si>
  <si>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</si>
  <si>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</si>
  <si>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</si>
  <si>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</si>
  <si>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</si>
  <si>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</si>
  <si>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</si>
  <si>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</si>
  <si>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</si>
  <si>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</si>
  <si>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</si>
  <si>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</si>
  <si>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</si>
  <si>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</si>
  <si>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</si>
  <si>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</si>
  <si>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</si>
  <si>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</si>
  <si>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</si>
  <si>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</si>
  <si>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</si>
  <si>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</si>
  <si>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</si>
  <si>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</si>
  <si>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</si>
  <si>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</si>
  <si>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</si>
  <si>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</si>
  <si>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</si>
  <si>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</si>
  <si>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</si>
  <si>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</si>
  <si>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</si>
  <si>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</si>
  <si>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</si>
  <si>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</si>
  <si>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</si>
  <si>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</si>
  <si>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</si>
  <si>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</si>
  <si>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</si>
  <si>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</si>
  <si>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</si>
  <si>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</si>
  <si>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</si>
  <si>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</si>
  <si>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</si>
  <si>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</si>
  <si>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</si>
  <si>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</si>
  <si>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</si>
  <si>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</si>
  <si>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</si>
  <si>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</si>
  <si>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</si>
  <si>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</si>
  <si>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</si>
  <si>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</si>
  <si>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</si>
  <si>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</si>
  <si>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</si>
  <si>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</si>
  <si>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</si>
  <si>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</si>
  <si>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</si>
  <si>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</si>
  <si>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</si>
  <si>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</si>
  <si>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</si>
  <si>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</si>
  <si>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</si>
  <si>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</si>
  <si>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</si>
  <si>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</si>
  <si>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</si>
  <si>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</si>
  <si>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</si>
  <si>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</si>
  <si>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</si>
  <si>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</si>
  <si>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</si>
  <si>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</si>
  <si>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</si>
  <si>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</si>
  <si>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</si>
  <si>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</si>
  <si>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</si>
  <si>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</si>
  <si>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</si>
  <si>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</si>
  <si>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</si>
  <si>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</si>
  <si>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</si>
  <si>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</si>
  <si>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</si>
  <si>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</si>
  <si>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</si>
  <si>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</si>
  <si>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</si>
  <si>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</si>
  <si>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</si>
  <si>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</si>
  <si>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</si>
  <si>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</si>
  <si>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</si>
  <si>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</si>
  <si>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</si>
  <si>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</si>
  <si>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</si>
  <si>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</si>
  <si>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</si>
  <si>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</si>
  <si>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</si>
  <si>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</si>
  <si>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</si>
  <si>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</si>
  <si>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</si>
  <si>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</si>
  <si>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</si>
  <si>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</si>
  <si>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</si>
  <si>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</si>
  <si>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</si>
  <si>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</si>
  <si>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</si>
  <si>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</si>
  <si>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</si>
  <si>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</si>
  <si>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</si>
  <si>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</si>
  <si>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</si>
  <si>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</si>
  <si>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</si>
  <si>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</si>
  <si>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</si>
  <si>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</si>
  <si>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</si>
  <si>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</si>
  <si>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</si>
  <si>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</si>
  <si>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</si>
  <si>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</si>
  <si>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</si>
  <si>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</si>
  <si>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</si>
  <si>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</si>
  <si>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</si>
  <si>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</si>
  <si>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</si>
  <si>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</si>
  <si>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</si>
  <si>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</si>
  <si>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</si>
  <si>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</si>
  <si>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</si>
  <si>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</si>
  <si>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</si>
  <si>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</si>
  <si>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</si>
  <si>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</si>
  <si>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</si>
  <si>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</si>
  <si>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</si>
  <si>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</si>
  <si>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</si>
  <si>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</si>
  <si>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</si>
  <si>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</si>
  <si>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</si>
  <si>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</si>
  <si>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</si>
  <si>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</si>
  <si>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</si>
  <si>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</si>
  <si>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</si>
  <si>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</si>
  <si>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</si>
  <si>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</si>
  <si>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</si>
  <si>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</si>
  <si>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</si>
  <si>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</si>
  <si>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</si>
  <si>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</si>
  <si>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</si>
  <si>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</si>
  <si>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</si>
  <si>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</si>
  <si>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</si>
  <si>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</si>
  <si>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</si>
  <si>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</si>
  <si>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</si>
  <si>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</si>
  <si>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</si>
  <si>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</si>
  <si>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</si>
  <si>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</si>
  <si>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</si>
  <si>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</si>
  <si>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</si>
  <si>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</si>
  <si>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</si>
  <si>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</si>
  <si>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</si>
  <si>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</si>
  <si>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</si>
  <si>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</si>
  <si>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</si>
  <si>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</si>
  <si>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</si>
  <si>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</si>
  <si>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</si>
  <si>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</si>
  <si>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</si>
  <si>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</si>
  <si>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</si>
  <si>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</si>
  <si>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</si>
  <si>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</si>
  <si>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</si>
  <si>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</si>
  <si>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</si>
  <si>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</si>
  <si>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</si>
  <si>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</si>
  <si>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</si>
  <si>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</si>
  <si>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</si>
  <si>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</si>
  <si>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</si>
  <si>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</si>
  <si>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</si>
  <si>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</si>
  <si>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</si>
  <si>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</si>
  <si>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</si>
  <si>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</si>
  <si>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</si>
  <si>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</si>
  <si>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</si>
  <si>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</si>
  <si>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</si>
  <si>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</si>
  <si>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</si>
  <si>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</si>
  <si>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</si>
  <si>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</si>
  <si>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</si>
  <si>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</si>
  <si>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</si>
  <si>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</si>
  <si>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</si>
  <si>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</si>
  <si>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</si>
  <si>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</si>
  <si>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</si>
  <si>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</si>
  <si>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</si>
  <si>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</si>
  <si>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</si>
  <si>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</si>
  <si>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</si>
  <si>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</si>
  <si>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</si>
  <si>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</si>
  <si>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</si>
  <si>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</si>
  <si>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</si>
  <si>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</si>
  <si>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</si>
  <si>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</si>
  <si>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</si>
  <si>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</si>
  <si>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</si>
  <si>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</si>
  <si>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</si>
  <si>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</si>
  <si>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</si>
  <si>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</si>
  <si>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</si>
  <si>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</si>
  <si>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</si>
  <si>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</si>
  <si>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</si>
  <si>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</si>
  <si>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</si>
  <si>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</si>
  <si>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</si>
  <si>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</si>
  <si>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</si>
  <si>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</si>
  <si>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</si>
  <si>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</si>
  <si>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</si>
  <si>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</si>
  <si>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</si>
  <si>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</si>
  <si>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</si>
  <si>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</si>
  <si>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</si>
  <si>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</si>
  <si>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</si>
  <si>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</si>
  <si>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</si>
  <si>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</si>
  <si>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</si>
  <si>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</si>
  <si>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</si>
  <si>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</si>
  <si>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</si>
  <si>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</si>
  <si>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</si>
  <si>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</si>
  <si>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</si>
  <si>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</si>
  <si>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</si>
  <si>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</si>
  <si>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</si>
  <si>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</si>
  <si>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</si>
  <si>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</si>
  <si>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</si>
  <si>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</si>
  <si>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</si>
  <si>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</si>
  <si>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</si>
  <si>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</si>
  <si>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</si>
  <si>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</si>
  <si>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</si>
  <si>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</si>
  <si>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</si>
  <si>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</si>
  <si>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</si>
  <si>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</si>
  <si>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</si>
  <si>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</si>
  <si>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</si>
  <si>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</si>
  <si>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</si>
  <si>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</si>
  <si>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</si>
  <si>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</si>
  <si>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</si>
  <si>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</si>
  <si>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</si>
  <si>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</si>
  <si>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</si>
  <si>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</si>
  <si>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</si>
  <si>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</si>
  <si>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</si>
  <si>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</si>
  <si>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</si>
  <si>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</si>
  <si>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</si>
  <si>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</si>
  <si>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</si>
  <si>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</si>
  <si>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</si>
  <si>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</si>
  <si>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</si>
  <si>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</si>
  <si>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</si>
  <si>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</si>
  <si>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</si>
  <si>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</si>
  <si>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</si>
  <si>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</si>
  <si>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</si>
  <si>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</si>
  <si>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</si>
  <si>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</si>
  <si>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</si>
  <si>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</si>
  <si>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</si>
  <si>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</si>
  <si>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</si>
  <si>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</si>
  <si>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</si>
  <si>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</si>
  <si>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</si>
  <si>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</si>
  <si>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</si>
  <si>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</si>
  <si>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</si>
  <si>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</si>
  <si>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</si>
  <si>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</si>
  <si>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</si>
  <si>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</si>
  <si>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</si>
  <si>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</si>
  <si>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</si>
  <si>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</si>
  <si>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</si>
  <si>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</si>
  <si>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</si>
  <si>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</si>
  <si>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</si>
  <si>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</si>
  <si>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</si>
  <si>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</si>
  <si>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</si>
  <si>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</si>
  <si>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</si>
  <si>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</si>
  <si>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</si>
  <si>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</si>
  <si>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</si>
  <si>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</si>
  <si>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</si>
  <si>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</si>
  <si>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</si>
  <si>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</si>
  <si>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</si>
  <si>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</si>
  <si>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</si>
  <si>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</si>
  <si>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</si>
  <si>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</si>
  <si>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</si>
  <si>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</si>
  <si>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</si>
  <si>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</si>
  <si>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</si>
  <si>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</si>
  <si>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</si>
  <si>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</si>
  <si>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</si>
  <si>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</si>
  <si>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</si>
  <si>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</si>
  <si>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</si>
  <si>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</si>
  <si>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</si>
  <si>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</si>
  <si>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</si>
  <si>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</si>
  <si>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</si>
  <si>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</si>
  <si>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</si>
  <si>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</si>
  <si>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</si>
  <si>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</si>
  <si>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</si>
  <si>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</si>
  <si>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</si>
  <si>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</si>
  <si>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</si>
  <si>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</si>
  <si>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</si>
  <si>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</si>
  <si>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</si>
  <si>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</si>
  <si>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</si>
  <si>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</si>
  <si>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</si>
  <si>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</si>
  <si>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</si>
  <si>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</si>
  <si>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</si>
  <si>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</si>
  <si>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</si>
  <si>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</si>
  <si>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</si>
  <si>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</si>
  <si>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</si>
  <si>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</si>
  <si>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</si>
  <si>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</si>
  <si>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</si>
  <si>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</si>
  <si>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</si>
  <si>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</si>
  <si>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</si>
  <si>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</si>
  <si>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</si>
  <si>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</si>
  <si>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</si>
  <si>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</si>
  <si>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</si>
  <si>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</si>
  <si>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</si>
  <si>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</si>
  <si>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</si>
  <si>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</si>
  <si>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</si>
  <si>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</si>
  <si>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</si>
  <si>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</si>
  <si>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</si>
  <si>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</si>
  <si>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</si>
  <si>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</si>
  <si>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</si>
  <si>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</si>
  <si>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</si>
  <si>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</si>
  <si>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</si>
  <si>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</si>
  <si>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</si>
  <si>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</si>
  <si>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</si>
  <si>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</si>
  <si>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</si>
  <si>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</si>
  <si>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</si>
  <si>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</si>
  <si>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</si>
  <si>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</si>
  <si>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</si>
  <si>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</si>
  <si>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</si>
  <si>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</si>
  <si>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</si>
  <si>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</si>
  <si>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</si>
  <si>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</si>
  <si>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</si>
  <si>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</si>
  <si>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</si>
  <si>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</si>
  <si>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</si>
  <si>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</si>
  <si>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</si>
  <si>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</si>
  <si>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</si>
  <si>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</si>
  <si>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</si>
  <si>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</si>
  <si>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</si>
  <si>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</si>
  <si>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</si>
  <si>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</si>
  <si>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</si>
  <si>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</si>
  <si>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</si>
  <si>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</si>
  <si>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</si>
  <si>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</si>
  <si>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</si>
  <si>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</si>
  <si>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</si>
  <si>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</si>
  <si>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</si>
  <si>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</si>
  <si>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</si>
  <si>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</si>
  <si>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</si>
  <si>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</si>
  <si>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</si>
  <si>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</si>
  <si>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</si>
  <si>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</si>
  <si>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</si>
  <si>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</si>
  <si>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</si>
  <si>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</si>
  <si>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</si>
  <si>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</si>
  <si>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</si>
  <si>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</si>
  <si>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</si>
  <si>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</si>
  <si>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</si>
  <si>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</si>
  <si>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</si>
  <si>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</si>
  <si>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</si>
  <si>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</si>
  <si>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</si>
  <si>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</si>
  <si>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</si>
  <si>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</si>
  <si>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</si>
  <si>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</si>
  <si>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</si>
  <si>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</si>
  <si>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</si>
  <si>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</si>
  <si>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</si>
  <si>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</si>
  <si>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</si>
  <si>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</si>
  <si>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</si>
  <si>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</si>
  <si>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</si>
  <si>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</si>
  <si>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</si>
  <si>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</si>
  <si>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</si>
  <si>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</si>
  <si>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</si>
  <si>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</si>
  <si>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</si>
  <si>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</si>
  <si>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</si>
  <si>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</si>
  <si>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</si>
  <si>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</si>
  <si>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</si>
  <si>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</si>
  <si>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</si>
  <si>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</si>
  <si>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</si>
  <si>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</si>
  <si>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</si>
  <si>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</si>
  <si>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</si>
  <si>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</si>
  <si>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</si>
  <si>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</si>
  <si>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</si>
  <si>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</si>
  <si>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</si>
  <si>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</si>
  <si>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</si>
  <si>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</si>
  <si>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</si>
  <si>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</si>
  <si>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</si>
  <si>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</si>
  <si>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</si>
  <si>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</si>
  <si>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</si>
  <si>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</si>
  <si>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</si>
  <si>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</si>
  <si>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</si>
  <si>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</si>
  <si>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</si>
  <si>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</si>
  <si>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</si>
  <si>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</si>
  <si>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</si>
  <si>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</si>
  <si>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</si>
  <si>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</si>
  <si>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</si>
  <si>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</si>
  <si>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</si>
  <si>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</si>
  <si>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</si>
  <si>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</si>
  <si>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</si>
  <si>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</si>
  <si>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</si>
  <si>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</si>
  <si>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</si>
  <si>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</si>
  <si>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</si>
  <si>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</si>
  <si>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</si>
  <si>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</si>
  <si>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</si>
  <si>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</si>
  <si>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</si>
  <si>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</si>
  <si>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</si>
  <si>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</si>
  <si>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</si>
  <si>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</si>
  <si>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</si>
  <si>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</si>
  <si>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</si>
  <si>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</si>
  <si>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</si>
  <si>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</si>
  <si>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</si>
  <si>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</si>
  <si>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</si>
  <si>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</si>
  <si>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</si>
  <si>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</si>
  <si>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</si>
  <si>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</si>
  <si>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</si>
  <si>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</si>
  <si>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</si>
  <si>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</si>
  <si>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</si>
  <si>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</si>
  <si>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</si>
  <si>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</si>
  <si>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</si>
  <si>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</si>
  <si>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</si>
  <si>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</si>
  <si>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</si>
  <si>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</si>
  <si>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</si>
  <si>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</si>
  <si>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</si>
  <si>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</si>
  <si>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</si>
  <si>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</si>
  <si>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</si>
  <si>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</si>
  <si>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</si>
  <si>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</si>
  <si>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</si>
  <si>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</si>
  <si>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</si>
  <si>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</si>
  <si>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</si>
  <si>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</si>
  <si>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</si>
  <si>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</si>
  <si>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</si>
  <si>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</si>
  <si>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</si>
  <si>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</si>
  <si>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</si>
  <si>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</si>
  <si>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</si>
  <si>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</si>
  <si>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</si>
  <si>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</si>
  <si>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</si>
  <si>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</si>
  <si>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</si>
  <si>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</si>
  <si>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</si>
  <si>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</si>
  <si>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</si>
  <si>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</si>
  <si>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</si>
  <si>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</si>
  <si>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</si>
  <si>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</si>
  <si>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</si>
  <si>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</si>
  <si>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</si>
  <si>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</si>
  <si>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</si>
  <si>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</si>
  <si>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</si>
  <si>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</si>
  <si>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</si>
  <si>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</si>
  <si>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</si>
  <si>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</si>
  <si>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</si>
  <si>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</si>
  <si>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</si>
  <si>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</si>
  <si>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</si>
  <si>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</si>
  <si>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</si>
  <si>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</si>
  <si>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</si>
  <si>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</si>
  <si>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</si>
  <si>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</si>
  <si>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</si>
  <si>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</si>
  <si>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</si>
  <si>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</si>
  <si>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</si>
  <si>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</si>
  <si>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</si>
  <si>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</si>
  <si>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</si>
  <si>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</si>
  <si>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</si>
  <si>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</si>
  <si>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</si>
  <si>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</si>
  <si>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</si>
  <si>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</si>
  <si>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</si>
  <si>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</si>
  <si>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</si>
  <si>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</si>
  <si>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</si>
  <si>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</si>
  <si>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</si>
  <si>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</si>
  <si>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</si>
  <si>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</si>
  <si>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</si>
  <si>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</si>
  <si>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</si>
  <si>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</si>
  <si>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</si>
  <si>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</si>
  <si>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</si>
  <si>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</si>
  <si>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</si>
  <si>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</si>
  <si>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</si>
  <si>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</si>
  <si>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</si>
  <si>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</si>
  <si>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</si>
  <si>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</si>
  <si>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</si>
  <si>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</si>
  <si>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</si>
  <si>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</si>
  <si>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</si>
  <si>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</si>
  <si>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</si>
  <si>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</si>
  <si>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</si>
  <si>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</si>
  <si>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</si>
  <si>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</si>
  <si>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</si>
  <si>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</si>
  <si>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</si>
  <si>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</si>
  <si>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</si>
  <si>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</si>
  <si>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</si>
  <si>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</si>
  <si>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</si>
  <si>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</si>
  <si>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</si>
  <si>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</si>
  <si>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</si>
  <si>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</si>
  <si>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</si>
  <si>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</si>
  <si>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</si>
  <si>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</si>
  <si>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</si>
  <si>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</si>
  <si>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</si>
  <si>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</si>
  <si>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</si>
  <si>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</si>
  <si>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</si>
  <si>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</si>
  <si>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</si>
  <si>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</si>
  <si>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</si>
  <si>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</si>
  <si>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</si>
  <si>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</si>
  <si>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</si>
  <si>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</si>
  <si>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</si>
  <si>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</si>
  <si>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</si>
  <si>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</si>
  <si>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</si>
  <si>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</si>
  <si>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</si>
  <si>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</si>
  <si>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</si>
  <si>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</si>
  <si>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</si>
  <si>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</si>
  <si>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</si>
  <si>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</si>
  <si>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</si>
  <si>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</si>
  <si>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</si>
  <si>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</si>
  <si>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</si>
  <si>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</si>
  <si>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</si>
  <si>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</si>
  <si>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</si>
  <si>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</si>
  <si>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</si>
  <si>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</si>
  <si>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</si>
  <si>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</si>
  <si>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</si>
  <si>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</si>
  <si>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</si>
  <si>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</si>
  <si>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</si>
  <si>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</si>
  <si>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</si>
  <si>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</si>
  <si>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</si>
  <si>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</si>
  <si>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</si>
  <si>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</si>
  <si>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</si>
  <si>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</si>
  <si>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</si>
  <si>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</si>
  <si>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</si>
  <si>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</si>
  <si>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</si>
  <si>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</si>
  <si>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</si>
  <si>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</si>
  <si>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</si>
  <si>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</si>
  <si>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</si>
  <si>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</si>
  <si>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</si>
  <si>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</si>
  <si>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</si>
  <si>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</si>
  <si>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</si>
  <si>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</si>
  <si>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</si>
  <si>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</si>
  <si>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</si>
  <si>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</si>
  <si>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</si>
  <si>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</si>
  <si>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</si>
  <si>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</si>
  <si>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</si>
  <si>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</si>
  <si>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</si>
  <si>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</si>
  <si>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</si>
  <si>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</si>
  <si>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</si>
  <si>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</si>
  <si>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</si>
  <si>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</si>
  <si>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</si>
  <si>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</si>
  <si>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</si>
  <si>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</si>
  <si>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</si>
  <si>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</si>
  <si>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</si>
  <si>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</si>
  <si>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</si>
  <si>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</si>
  <si>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</si>
  <si>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</si>
  <si>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</si>
  <si>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</si>
  <si>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</si>
  <si>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</si>
  <si>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</si>
  <si>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</si>
  <si>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</si>
  <si>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</si>
  <si>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</si>
  <si>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</si>
  <si>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</si>
  <si>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</si>
  <si>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</si>
  <si>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</si>
  <si>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</si>
  <si>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</si>
  <si>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</si>
  <si>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</si>
  <si>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</si>
  <si>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</si>
  <si>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</si>
  <si>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</si>
  <si>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</si>
  <si>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</si>
  <si>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</si>
  <si>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</si>
  <si>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</si>
  <si>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</si>
  <si>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</si>
  <si>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</si>
  <si>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</si>
  <si>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</si>
  <si>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</si>
  <si>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</si>
  <si>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</si>
  <si>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</si>
  <si>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</si>
  <si>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</si>
  <si>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</si>
  <si>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</si>
  <si>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</si>
  <si>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</si>
  <si>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</si>
  <si>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</si>
  <si>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</si>
  <si>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</si>
  <si>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</si>
  <si>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</si>
  <si>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</si>
  <si>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</si>
  <si>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</si>
  <si>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</si>
  <si>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</si>
  <si>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</si>
  <si>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</si>
  <si>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</si>
  <si>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</si>
  <si>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</si>
  <si>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</si>
  <si>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</si>
  <si>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</si>
  <si>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</si>
  <si>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</si>
  <si>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</si>
  <si>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</si>
  <si>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</si>
  <si>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</si>
  <si>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</si>
  <si>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</si>
  <si>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</si>
  <si>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</si>
  <si>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</si>
  <si>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</si>
  <si>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</si>
  <si>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</si>
  <si>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</si>
  <si>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</si>
  <si>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</si>
  <si>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</si>
  <si>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</si>
  <si>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</si>
  <si>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</si>
  <si>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</si>
  <si>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</si>
  <si>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</si>
  <si>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</si>
  <si>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</si>
  <si>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</si>
  <si>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</si>
  <si>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</si>
  <si>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</si>
  <si>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</si>
  <si>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</si>
  <si>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</si>
  <si>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</si>
  <si>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</si>
  <si>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</si>
  <si>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</si>
  <si>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</si>
  <si>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</si>
  <si>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</si>
  <si>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</si>
  <si>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</si>
  <si>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</si>
  <si>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</si>
  <si>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</si>
  <si>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</si>
  <si>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</si>
  <si>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</si>
  <si>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</si>
  <si>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</si>
  <si>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</si>
  <si>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</si>
  <si>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</si>
  <si>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</si>
  <si>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</si>
  <si>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</si>
  <si>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</si>
  <si>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</si>
  <si>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</si>
  <si>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</si>
  <si>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</si>
  <si>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</si>
  <si>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</si>
  <si>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</si>
  <si>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</si>
  <si>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</si>
  <si>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</si>
  <si>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</si>
  <si>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</si>
  <si>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</si>
  <si>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</si>
  <si>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</si>
  <si>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</si>
  <si>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</si>
  <si>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</si>
  <si>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</si>
  <si>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</si>
  <si>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</si>
  <si>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</si>
  <si>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</si>
  <si>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</si>
  <si>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</si>
  <si>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</si>
  <si>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</si>
  <si>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</si>
  <si>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</si>
  <si>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</si>
  <si>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</si>
  <si>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</si>
  <si>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</si>
  <si>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</si>
  <si>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</si>
  <si>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</si>
  <si>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</si>
  <si>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</si>
  <si>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</si>
  <si>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</si>
  <si>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</si>
  <si>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</si>
  <si>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</si>
  <si>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</si>
  <si>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</si>
  <si>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</si>
  <si>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</si>
  <si>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</si>
  <si>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</si>
  <si>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</si>
  <si>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</si>
  <si>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</si>
  <si>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</si>
  <si>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</si>
  <si>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</si>
  <si>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</si>
  <si>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</si>
  <si>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</si>
  <si>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</si>
  <si>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</si>
  <si>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</si>
  <si>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</si>
  <si>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</si>
  <si>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</si>
  <si>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</si>
  <si>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</si>
  <si>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</si>
  <si>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</si>
  <si>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</si>
  <si>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</si>
  <si>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</si>
  <si>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</si>
  <si>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</si>
  <si>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</si>
  <si>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</si>
  <si>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</si>
  <si>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</si>
  <si>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</si>
  <si>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</si>
  <si>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</si>
  <si>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</si>
  <si>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</si>
  <si>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</si>
  <si>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</si>
  <si>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</si>
  <si>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</si>
  <si>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</si>
  <si>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</si>
  <si>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</si>
  <si>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</si>
  <si>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</si>
  <si>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</si>
  <si>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</si>
  <si>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</si>
  <si>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</si>
  <si>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</si>
  <si>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</si>
  <si>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</si>
  <si>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</si>
  <si>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</si>
  <si>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</si>
  <si>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</si>
  <si>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</si>
  <si>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</si>
  <si>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</si>
  <si>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</si>
  <si>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</si>
  <si>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</si>
  <si>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</si>
  <si>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</si>
  <si>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</si>
  <si>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</si>
  <si>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</si>
  <si>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</si>
  <si>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</si>
  <si>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</si>
  <si>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</si>
  <si>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</si>
  <si>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</si>
  <si>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</si>
  <si>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</si>
  <si>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</si>
  <si>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</si>
  <si>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</si>
  <si>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</si>
  <si>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</si>
  <si>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</si>
  <si>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</si>
  <si>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</si>
  <si>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</si>
  <si>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</si>
  <si>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</si>
  <si>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</si>
  <si>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</si>
  <si>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</si>
  <si>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</si>
  <si>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</si>
  <si>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</si>
  <si>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</si>
  <si>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</si>
  <si>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</si>
  <si>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</si>
  <si>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</si>
  <si>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</si>
  <si>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</si>
  <si>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</si>
  <si>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</si>
  <si>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</si>
  <si>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</si>
  <si>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</si>
  <si>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</si>
  <si>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</si>
  <si>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</si>
  <si>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</si>
  <si>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</si>
  <si>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</si>
  <si>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</si>
  <si>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</si>
  <si>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</si>
  <si>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</si>
  <si>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</si>
  <si>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</si>
  <si>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</si>
  <si>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</si>
  <si>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</si>
  <si>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</si>
  <si>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</si>
  <si>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</si>
  <si>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</si>
  <si>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</si>
  <si>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</si>
  <si>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</si>
  <si>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</si>
  <si>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</si>
  <si>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</si>
  <si>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</si>
  <si>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</si>
  <si>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</si>
  <si>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</si>
  <si>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</si>
  <si>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</si>
  <si>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</si>
  <si>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</si>
  <si>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</si>
  <si>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</si>
  <si>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</si>
  <si>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</si>
  <si>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</si>
  <si>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</si>
  <si>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</si>
  <si>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</si>
  <si>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</si>
  <si>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</si>
  <si>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</si>
  <si>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</si>
  <si>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</si>
  <si>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</si>
  <si>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</si>
  <si>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</si>
  <si>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</si>
  <si>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</si>
  <si>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</si>
  <si>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</si>
  <si>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</si>
  <si>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</si>
  <si>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</si>
  <si>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</si>
  <si>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</si>
  <si>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</si>
  <si>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</si>
  <si>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</si>
  <si>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</si>
  <si>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</si>
  <si>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</si>
  <si>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</si>
  <si>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</si>
  <si>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</si>
  <si>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</si>
  <si>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</si>
  <si>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</si>
  <si>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</si>
  <si>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</si>
  <si>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</si>
  <si>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</si>
  <si>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</si>
  <si>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</si>
  <si>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</si>
  <si>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</si>
  <si>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</si>
  <si>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</si>
  <si>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</si>
  <si>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</si>
  <si>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</si>
  <si>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</si>
  <si>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</si>
  <si>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</si>
  <si>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</si>
  <si>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</si>
  <si>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</si>
  <si>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</si>
  <si>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</si>
  <si>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</si>
  <si>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</si>
  <si>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</si>
  <si>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</si>
  <si>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</si>
  <si>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</si>
  <si>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</si>
  <si>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</si>
  <si>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</si>
  <si>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</si>
  <si>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</si>
  <si>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</si>
  <si>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</si>
  <si>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</si>
  <si>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</si>
  <si>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</si>
  <si>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</si>
  <si>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</si>
  <si>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</si>
  <si>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</si>
  <si>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</si>
  <si>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</si>
  <si>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</si>
  <si>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</si>
  <si>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</si>
  <si>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</si>
  <si>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</si>
  <si>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</si>
  <si>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</si>
  <si>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</si>
  <si>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</si>
  <si>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</si>
  <si>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</si>
  <si>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</si>
  <si>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</si>
  <si>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</si>
  <si>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</si>
  <si>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</si>
  <si>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</si>
  <si>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</si>
  <si>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</si>
  <si>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</si>
  <si>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</si>
  <si>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</si>
  <si>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</si>
  <si>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</si>
  <si>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</si>
  <si>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</si>
  <si>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</si>
  <si>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</si>
  <si>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</si>
  <si>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</si>
  <si>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</si>
  <si>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</si>
  <si>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</si>
  <si>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</si>
  <si>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</si>
  <si>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</si>
  <si>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</si>
  <si>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</si>
  <si>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</si>
  <si>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</si>
  <si>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</si>
  <si>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</si>
  <si>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</si>
  <si>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</si>
  <si>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</si>
  <si>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</si>
  <si>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</si>
  <si>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</si>
  <si>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</si>
  <si>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</si>
  <si>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</si>
  <si>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</si>
  <si>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</si>
  <si>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</si>
  <si>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</si>
  <si>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</si>
  <si>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</si>
  <si>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</si>
  <si>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</si>
  <si>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</si>
  <si>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</si>
  <si>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</si>
  <si>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</si>
  <si>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</si>
  <si>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</si>
  <si>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</si>
  <si>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</si>
  <si>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</si>
  <si>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</si>
  <si>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</si>
  <si>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</si>
  <si>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</si>
  <si>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</si>
  <si>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</si>
  <si>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</si>
  <si>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</si>
  <si>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</si>
  <si>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</si>
  <si>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</si>
  <si>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</si>
  <si>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</si>
  <si>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</si>
  <si>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</si>
  <si>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</si>
  <si>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</si>
  <si>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</si>
  <si>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</si>
  <si>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</si>
  <si>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</si>
  <si>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</si>
  <si>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</si>
  <si>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</si>
  <si>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</si>
  <si>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</si>
  <si>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</si>
  <si>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</si>
  <si>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</si>
  <si>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</si>
  <si>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</si>
  <si>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</si>
  <si>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</si>
  <si>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</si>
  <si>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</si>
  <si>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</si>
  <si>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</si>
  <si>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</si>
  <si>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</si>
  <si>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</si>
  <si>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</si>
  <si>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</si>
  <si>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</si>
  <si>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</si>
  <si>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</si>
  <si>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</si>
  <si>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</si>
  <si>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</si>
  <si>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</si>
  <si>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</si>
  <si>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</si>
  <si>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</si>
  <si>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</si>
  <si>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</si>
  <si>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</si>
  <si>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</si>
  <si>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</si>
  <si>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</si>
  <si>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</si>
  <si>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</si>
  <si>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</si>
  <si>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</si>
  <si>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</si>
  <si>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</si>
  <si>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</si>
  <si>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</si>
  <si>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</si>
  <si>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</si>
  <si>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</si>
  <si>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</si>
  <si>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</si>
  <si>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</si>
  <si>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</si>
  <si>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</si>
  <si>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</si>
  <si>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</si>
  <si>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</si>
  <si>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</si>
  <si>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</si>
  <si>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</si>
  <si>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</si>
  <si>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</si>
  <si>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</si>
  <si>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</si>
  <si>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</si>
  <si>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</si>
  <si>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</si>
  <si>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</si>
  <si>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</si>
  <si>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</si>
  <si>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</si>
  <si>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</si>
  <si>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</si>
  <si>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</si>
  <si>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</si>
  <si>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</si>
  <si>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</si>
  <si>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</si>
  <si>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</si>
  <si>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</si>
  <si>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</si>
  <si>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</si>
  <si>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</si>
  <si>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</si>
  <si>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</si>
  <si>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</si>
  <si>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</si>
  <si>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</si>
  <si>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</si>
  <si>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</si>
  <si>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</si>
  <si>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</si>
  <si>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</si>
  <si>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</si>
  <si>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</si>
  <si>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</si>
  <si>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</si>
  <si>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</si>
  <si>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</si>
  <si>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</si>
  <si>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</si>
  <si>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</si>
  <si>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</si>
  <si>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</si>
  <si>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</si>
  <si>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</si>
  <si>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</si>
  <si>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</si>
  <si>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</si>
  <si>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</si>
  <si>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</si>
  <si>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</si>
  <si>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</si>
  <si>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</si>
  <si>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</si>
  <si>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</si>
  <si>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</si>
  <si>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</si>
  <si>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</si>
  <si>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</si>
  <si>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</si>
  <si>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</si>
  <si>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</si>
  <si>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</si>
  <si>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</si>
  <si>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</si>
  <si>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</si>
  <si>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</si>
  <si>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</si>
  <si>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</si>
  <si>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</si>
  <si>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</si>
  <si>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</si>
  <si>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</si>
  <si>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</si>
  <si>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</si>
  <si>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</si>
  <si>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</si>
  <si>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</si>
  <si>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</si>
  <si>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</si>
  <si>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</si>
  <si>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</si>
  <si>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</si>
  <si>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</si>
  <si>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</si>
  <si>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</si>
  <si>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</si>
  <si>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</si>
  <si>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</si>
  <si>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</si>
  <si>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</si>
  <si>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</si>
  <si>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</si>
  <si>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</si>
  <si>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</si>
  <si>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</si>
  <si>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</si>
  <si>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</si>
  <si>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</si>
  <si>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</si>
  <si>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</si>
  <si>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</si>
  <si>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</si>
  <si>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</si>
  <si>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</si>
  <si>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</si>
  <si>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</si>
  <si>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</si>
  <si>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</si>
  <si>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</si>
  <si>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</si>
  <si>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</si>
  <si>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</si>
  <si>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</si>
  <si>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</si>
  <si>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</si>
  <si>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</si>
  <si>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</si>
  <si>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</si>
  <si>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</si>
  <si>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</si>
  <si>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</si>
  <si>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</si>
  <si>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</si>
  <si>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</si>
  <si>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</si>
  <si>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</si>
  <si>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</si>
  <si>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</si>
  <si>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</si>
  <si>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</si>
  <si>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</si>
  <si>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</si>
  <si>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</si>
  <si>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</si>
  <si>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</si>
  <si>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</si>
  <si>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</si>
  <si>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</si>
  <si>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</si>
  <si>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</si>
  <si>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</si>
  <si>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</si>
  <si>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</si>
  <si>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</si>
  <si>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</si>
  <si>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</si>
  <si>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</si>
  <si>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</si>
  <si>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</si>
  <si>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</si>
  <si>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</si>
  <si>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</si>
  <si>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</si>
  <si>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</si>
  <si>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</si>
  <si>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</si>
  <si>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</si>
  <si>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</si>
  <si>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</si>
  <si>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</si>
  <si>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</si>
  <si>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</si>
  <si>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</si>
  <si>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</si>
  <si>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</si>
  <si>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</si>
  <si>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</si>
  <si>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</si>
  <si>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</si>
  <si>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</si>
  <si>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</si>
  <si>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</si>
  <si>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</si>
  <si>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</si>
  <si>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</si>
  <si>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</si>
  <si>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</si>
  <si>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</si>
  <si>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</si>
  <si>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</si>
  <si>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</si>
  <si>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</si>
  <si>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</si>
  <si>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</si>
  <si>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</si>
  <si>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</si>
  <si>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</si>
  <si>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</si>
  <si>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</si>
  <si>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</si>
  <si>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</si>
  <si>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</si>
  <si>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</si>
  <si>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</si>
  <si>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</si>
  <si>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</si>
  <si>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</si>
  <si>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</si>
  <si>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</si>
  <si>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</si>
  <si>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</si>
  <si>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</si>
  <si>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</si>
  <si>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</si>
  <si>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</si>
  <si>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</si>
  <si>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</si>
  <si>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</si>
  <si>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</si>
  <si>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</si>
  <si>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</si>
  <si>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</si>
  <si>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</si>
  <si>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</si>
  <si>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</si>
  <si>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</si>
  <si>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</si>
  <si>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</si>
  <si>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</si>
  <si>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</si>
  <si>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</si>
  <si>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</si>
  <si>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</si>
  <si>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</si>
  <si>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</si>
  <si>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</si>
  <si>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</si>
  <si>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</si>
  <si>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</si>
  <si>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</si>
  <si>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</si>
  <si>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</si>
  <si>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</si>
  <si>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</si>
  <si>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</si>
  <si>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</si>
  <si>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</si>
  <si>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</si>
  <si>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</si>
  <si>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</si>
  <si>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</si>
  <si>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</si>
  <si>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</si>
  <si>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</si>
  <si>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</si>
  <si>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</si>
  <si>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</si>
  <si>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</si>
  <si>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</si>
  <si>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</si>
  <si>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</si>
  <si>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</si>
  <si>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</si>
  <si>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</si>
  <si>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</si>
  <si>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</si>
  <si>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</si>
  <si>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</si>
  <si>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</si>
  <si>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</si>
  <si>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</si>
  <si>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</si>
  <si>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</si>
  <si>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</si>
  <si>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</si>
  <si>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</si>
  <si>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</si>
  <si>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</si>
  <si>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</si>
  <si>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</si>
  <si>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</si>
  <si>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</si>
  <si>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</si>
  <si>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</si>
  <si>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</si>
  <si>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</si>
  <si>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</si>
  <si>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</si>
  <si>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</si>
  <si>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</si>
  <si>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</si>
  <si>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</si>
  <si>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</si>
  <si>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</si>
  <si>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</si>
  <si>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</si>
  <si>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</si>
  <si>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</si>
  <si>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</si>
  <si>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</si>
  <si>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</si>
  <si>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</si>
  <si>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</si>
  <si>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</si>
  <si>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</si>
  <si>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</si>
  <si>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</si>
  <si>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</si>
  <si>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</si>
  <si>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</si>
  <si>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</si>
  <si>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</si>
  <si>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</si>
  <si>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</si>
  <si>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</si>
  <si>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</si>
  <si>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</si>
  <si>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</si>
  <si>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</si>
  <si>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</si>
  <si>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</si>
  <si>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</si>
  <si>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</si>
  <si>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</si>
  <si>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</si>
  <si>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</si>
  <si>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</si>
  <si>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</si>
  <si>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</si>
  <si>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</si>
  <si>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</si>
  <si>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</si>
  <si>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</si>
  <si>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</si>
  <si>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</si>
  <si>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</si>
  <si>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</si>
  <si>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</si>
  <si>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</si>
  <si>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</si>
  <si>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</si>
  <si>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</si>
  <si>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</si>
  <si>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</si>
  <si>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</si>
  <si>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</si>
  <si>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</si>
  <si>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</si>
  <si>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</si>
  <si>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</si>
  <si>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</si>
  <si>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</si>
  <si>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</si>
  <si>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</si>
  <si>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</si>
  <si>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</si>
  <si>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</si>
  <si>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</si>
  <si>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</si>
  <si>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</si>
  <si>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</si>
  <si>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</si>
  <si>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</si>
  <si>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</si>
  <si>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</si>
  <si>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</si>
  <si>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</si>
  <si>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</si>
  <si>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</si>
  <si>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</si>
  <si>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</si>
  <si>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</si>
  <si>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</si>
  <si>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</si>
  <si>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</si>
  <si>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</si>
  <si>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</si>
  <si>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</si>
  <si>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</si>
  <si>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</si>
  <si>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</si>
  <si>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</si>
  <si>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</si>
  <si>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</si>
  <si>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</si>
  <si>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</si>
  <si>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</si>
  <si>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</si>
  <si>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</si>
  <si>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</si>
  <si>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</si>
  <si>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</si>
  <si>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</si>
  <si>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</si>
  <si>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</si>
  <si>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</si>
  <si>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</si>
  <si>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</si>
  <si>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</si>
  <si>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</si>
  <si>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</si>
  <si>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</si>
  <si>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</si>
  <si>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</si>
  <si>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</si>
  <si>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</si>
  <si>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</si>
  <si>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</si>
  <si>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</si>
  <si>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</si>
  <si>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</si>
  <si>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</si>
  <si>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</si>
  <si>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</si>
  <si>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</si>
  <si>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</si>
  <si>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</si>
  <si>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</si>
  <si>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</si>
  <si>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</si>
  <si>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</si>
  <si>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</si>
  <si>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</si>
  <si>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</si>
  <si>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</si>
  <si>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</si>
  <si>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</si>
  <si>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</si>
  <si>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</si>
  <si>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</si>
  <si>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</si>
  <si>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</si>
  <si>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</si>
  <si>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</si>
  <si>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</si>
  <si>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</si>
  <si>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</si>
  <si>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</si>
  <si>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</si>
  <si>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</si>
  <si>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</si>
  <si>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</si>
  <si>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</si>
  <si>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</si>
  <si>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</si>
  <si>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</si>
  <si>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</si>
  <si>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</si>
  <si>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</si>
  <si>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</si>
  <si>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</si>
  <si>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</si>
  <si>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</si>
  <si>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</si>
  <si>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</si>
  <si>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</si>
  <si>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</si>
  <si>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</si>
  <si>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</si>
  <si>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</si>
  <si>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</si>
  <si>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</si>
  <si>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</si>
  <si>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</si>
  <si>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</si>
  <si>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</si>
  <si>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</si>
  <si>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</si>
  <si>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</si>
  <si>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</si>
  <si>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</si>
  <si>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</si>
  <si>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</si>
  <si>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</si>
  <si>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</si>
  <si>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</si>
  <si>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</si>
  <si>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</si>
  <si>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</si>
  <si>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</si>
  <si>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</si>
  <si>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</si>
  <si>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</si>
  <si>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</si>
  <si>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</si>
  <si>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</si>
  <si>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</si>
  <si>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</si>
  <si>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</si>
  <si>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</si>
  <si>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</si>
  <si>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</si>
  <si>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</si>
  <si>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</si>
  <si>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</si>
  <si>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</si>
  <si>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</si>
  <si>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</si>
  <si>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</si>
  <si>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</si>
  <si>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</si>
  <si>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</si>
  <si>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</si>
  <si>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</si>
  <si>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</si>
  <si>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</si>
  <si>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</si>
  <si>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</si>
  <si>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</si>
  <si>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</si>
  <si>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</si>
  <si>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</si>
  <si>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</si>
  <si>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</si>
  <si>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</si>
  <si>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</si>
  <si>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</si>
  <si>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</si>
  <si>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</si>
  <si>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</si>
  <si>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</si>
  <si>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</si>
  <si>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</si>
  <si>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</si>
  <si>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</si>
  <si>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</si>
  <si>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</si>
  <si>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</si>
  <si>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</si>
  <si>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</si>
  <si>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</si>
  <si>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</si>
  <si>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</si>
  <si>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</si>
  <si>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</si>
  <si>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</si>
  <si>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</si>
  <si>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</si>
  <si>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</si>
  <si>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</si>
  <si>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</si>
  <si>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</si>
  <si>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</si>
  <si>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</si>
  <si>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</si>
  <si>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</si>
  <si>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</si>
  <si>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</si>
  <si>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</si>
  <si>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</si>
  <si>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</si>
  <si>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</si>
  <si>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</si>
  <si>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</si>
  <si>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</si>
  <si>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</si>
  <si>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</si>
  <si>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</si>
  <si>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</si>
  <si>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</si>
  <si>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</si>
  <si>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</si>
  <si>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</si>
  <si>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</si>
  <si>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</si>
  <si>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</si>
  <si>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</si>
  <si>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</si>
  <si>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</si>
  <si>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</si>
  <si>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</si>
  <si>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</si>
  <si>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</si>
  <si>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</si>
  <si>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</si>
  <si>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</si>
  <si>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</si>
  <si>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</si>
  <si>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</si>
  <si>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</si>
  <si>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</si>
  <si>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</si>
  <si>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</si>
  <si>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</si>
  <si>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</si>
  <si>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</si>
  <si>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</si>
  <si>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</si>
  <si>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</si>
  <si>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</si>
  <si>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</si>
  <si>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</si>
  <si>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</si>
  <si>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</si>
  <si>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</si>
  <si>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</si>
  <si>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</si>
  <si>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</si>
  <si>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</si>
  <si>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</si>
  <si>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</si>
  <si>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</si>
  <si>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</si>
  <si>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</si>
  <si>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</si>
  <si>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</si>
  <si>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</si>
  <si>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</si>
  <si>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</si>
  <si>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</si>
  <si>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</si>
  <si>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</si>
  <si>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</si>
  <si>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</si>
  <si>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</si>
  <si>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</si>
  <si>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</si>
  <si>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</si>
  <si>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</si>
  <si>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</si>
  <si>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</si>
  <si>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</si>
  <si>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</si>
  <si>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</si>
  <si>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</si>
  <si>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</si>
  <si>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</si>
  <si>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</si>
  <si>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</si>
  <si>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</si>
  <si>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</si>
  <si>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</si>
  <si>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</si>
  <si>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</si>
  <si>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</si>
  <si>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</si>
  <si>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</si>
  <si>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</si>
  <si>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</si>
  <si>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</si>
  <si>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</si>
  <si>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</si>
  <si>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</si>
  <si>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</si>
  <si>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</si>
  <si>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</si>
  <si>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</si>
  <si>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</si>
  <si>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</si>
  <si>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</si>
  <si>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</si>
  <si>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</si>
  <si>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</si>
  <si>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</si>
  <si>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</si>
  <si>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</si>
  <si>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</si>
  <si>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</si>
  <si>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</si>
  <si>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</si>
  <si>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</si>
  <si>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</si>
  <si>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</si>
  <si>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</si>
  <si>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</si>
  <si>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</si>
  <si>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</si>
  <si>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</si>
  <si>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</si>
  <si>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</si>
  <si>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</si>
  <si>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</si>
  <si>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</si>
  <si>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</si>
  <si>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</si>
  <si>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</si>
  <si>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</si>
  <si>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</si>
  <si>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</si>
  <si>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</si>
  <si>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</si>
  <si>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</si>
  <si>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</si>
  <si>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</si>
  <si>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</si>
  <si>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</si>
  <si>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</si>
  <si>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</si>
  <si>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</si>
  <si>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</si>
  <si>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</si>
  <si>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</si>
  <si>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</si>
  <si>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</si>
  <si>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</si>
  <si>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</si>
  <si>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</si>
  <si>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</si>
  <si>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</si>
  <si>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</si>
  <si>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</si>
  <si>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</si>
  <si>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</si>
  <si>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</si>
  <si>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</si>
  <si>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</si>
  <si>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</si>
  <si>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</si>
  <si>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</si>
  <si>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</si>
  <si>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</si>
  <si>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</si>
  <si>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</si>
  <si>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</si>
  <si>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</si>
  <si>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</si>
  <si>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</si>
  <si>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</si>
  <si>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</si>
  <si>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</si>
  <si>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</si>
  <si>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</si>
  <si>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</si>
  <si>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</si>
  <si>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</si>
  <si>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</si>
  <si>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</si>
  <si>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</si>
  <si>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</si>
  <si>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</si>
  <si>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</si>
  <si>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</si>
  <si>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</si>
  <si>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</si>
  <si>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</si>
  <si>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</si>
  <si>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</si>
  <si>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</si>
  <si>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</si>
  <si>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</si>
  <si>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</si>
  <si>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</si>
  <si>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</si>
  <si>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</si>
  <si>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</si>
  <si>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</si>
  <si>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</si>
  <si>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</si>
  <si>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</si>
  <si>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</si>
  <si>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</si>
  <si>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</si>
  <si>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</si>
  <si>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</si>
  <si>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</si>
  <si>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</si>
  <si>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</si>
  <si>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</si>
  <si>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</si>
  <si>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</si>
  <si>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</si>
  <si>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</si>
  <si>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</si>
  <si>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</si>
  <si>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</si>
  <si>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</si>
  <si>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</si>
  <si>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</si>
  <si>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</si>
  <si>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</si>
  <si>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</si>
  <si>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</si>
  <si>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</si>
  <si>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</si>
  <si>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</si>
  <si>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</si>
  <si>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</si>
  <si>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</si>
  <si>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</si>
  <si>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</si>
  <si>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</si>
  <si>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</si>
  <si>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</si>
  <si>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</si>
  <si>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</si>
  <si>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</si>
  <si>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</si>
  <si>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</si>
  <si>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</si>
  <si>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</si>
  <si>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</si>
  <si>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</si>
  <si>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</si>
  <si>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</si>
  <si>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</si>
  <si>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</si>
  <si>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</si>
  <si>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</si>
  <si>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</si>
  <si>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</si>
  <si>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</si>
  <si>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</si>
  <si>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</si>
  <si>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</si>
  <si>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</si>
  <si>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</si>
  <si>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</si>
  <si>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</si>
  <si>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</si>
  <si>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</si>
  <si>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</si>
  <si>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</si>
  <si>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</si>
  <si>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</si>
  <si>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</si>
  <si>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</si>
  <si>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</si>
  <si>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</si>
  <si>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</si>
  <si>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</si>
  <si>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</si>
  <si>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</si>
  <si>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</si>
  <si>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</si>
  <si>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</si>
  <si>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</si>
  <si>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</si>
  <si>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</si>
  <si>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</si>
  <si>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</si>
  <si>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</si>
  <si>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</si>
  <si>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</si>
  <si>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</si>
  <si>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</si>
  <si>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</si>
  <si>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</si>
  <si>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</si>
  <si>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</si>
  <si>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</si>
  <si>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</si>
  <si>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</si>
  <si>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</si>
  <si>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</si>
  <si>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</si>
  <si>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</si>
  <si>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</si>
  <si>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</si>
  <si>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</si>
  <si>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</si>
  <si>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</si>
  <si>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</si>
  <si>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</si>
  <si>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</si>
  <si>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</si>
  <si>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</si>
  <si>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</si>
  <si>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</si>
  <si>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</si>
  <si>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</si>
  <si>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</si>
  <si>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</si>
  <si>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</si>
  <si>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</si>
  <si>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</si>
  <si>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</si>
  <si>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</si>
  <si>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</si>
  <si>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</si>
  <si>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</si>
  <si>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</si>
  <si>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</si>
  <si>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</si>
  <si>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</si>
  <si>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</si>
  <si>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</si>
  <si>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</si>
  <si>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</si>
  <si>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</si>
  <si>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</si>
  <si>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</si>
  <si>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</si>
  <si>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</si>
  <si>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</si>
  <si>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</si>
  <si>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</si>
  <si>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</si>
  <si>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</si>
  <si>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</si>
  <si>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</si>
  <si>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</si>
  <si>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</si>
  <si>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</si>
  <si>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</si>
  <si>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</si>
  <si>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</si>
  <si>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</si>
  <si>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</si>
  <si>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</si>
  <si>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</si>
  <si>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</si>
  <si>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</si>
  <si>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</si>
  <si>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</si>
  <si>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</si>
  <si>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</si>
  <si>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</si>
  <si>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</si>
  <si>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</si>
  <si>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</si>
  <si>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</si>
  <si>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</si>
  <si>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</si>
  <si>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</si>
  <si>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</si>
  <si>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</si>
  <si>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</si>
  <si>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</si>
  <si>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</si>
  <si>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</si>
  <si>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</si>
  <si>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</si>
  <si>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</si>
  <si>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</si>
  <si>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</si>
  <si>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</si>
  <si>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</si>
  <si>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</si>
  <si>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</si>
  <si>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</si>
  <si>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</si>
  <si>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</si>
  <si>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</si>
  <si>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</si>
  <si>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</si>
  <si>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</si>
  <si>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</si>
  <si>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</si>
  <si>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</si>
  <si>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</si>
  <si>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</si>
  <si>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</si>
  <si>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</si>
  <si>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</si>
  <si>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</si>
  <si>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</si>
  <si>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</si>
  <si>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</si>
  <si>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</si>
  <si>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</si>
  <si>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</si>
  <si>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</si>
  <si>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</si>
  <si>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</si>
  <si>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</si>
  <si>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</si>
  <si>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</si>
  <si>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</si>
  <si>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</si>
  <si>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</si>
  <si>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</si>
  <si>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</si>
  <si>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</si>
  <si>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</si>
  <si>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</si>
  <si>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</si>
  <si>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</si>
  <si>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</si>
  <si>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</si>
  <si>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</si>
  <si>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</si>
  <si>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</si>
  <si>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</si>
  <si>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</si>
  <si>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</si>
  <si>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</si>
  <si>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</si>
  <si>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</si>
  <si>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</si>
  <si>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</si>
  <si>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</si>
  <si>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</si>
  <si>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</si>
  <si>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</si>
  <si>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</si>
  <si>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</si>
  <si>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</si>
  <si>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</si>
  <si>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</si>
  <si>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</si>
  <si>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</si>
  <si>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</si>
  <si>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</si>
  <si>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</si>
  <si>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</si>
  <si>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</si>
  <si>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</si>
  <si>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</si>
  <si>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</si>
  <si>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</si>
  <si>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</si>
  <si>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</si>
  <si>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</si>
  <si>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</si>
  <si>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</si>
  <si>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</si>
  <si>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</si>
  <si>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</si>
  <si>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</si>
  <si>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</si>
  <si>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</si>
  <si>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</si>
  <si>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</si>
  <si>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</si>
  <si>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</si>
  <si>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</si>
  <si>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</si>
  <si>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</si>
  <si>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</si>
  <si>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</si>
  <si>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</si>
  <si>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</si>
  <si>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</si>
  <si>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</si>
  <si>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</si>
  <si>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</si>
  <si>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</si>
  <si>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</si>
  <si>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</si>
  <si>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</si>
  <si>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</si>
  <si>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</si>
  <si>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</si>
  <si>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</si>
  <si>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</si>
  <si>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</si>
  <si>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</si>
  <si>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</si>
  <si>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</si>
  <si>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</si>
  <si>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</si>
  <si>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</si>
  <si>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</si>
  <si>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</si>
  <si>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</si>
  <si>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</si>
  <si>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</si>
  <si>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</si>
  <si>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</si>
  <si>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</si>
  <si>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</si>
  <si>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</si>
  <si>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</si>
  <si>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</si>
  <si>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</si>
  <si>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</si>
  <si>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</si>
  <si>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</si>
  <si>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</si>
  <si>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</si>
  <si>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</si>
  <si>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</si>
  <si>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</si>
  <si>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</si>
  <si>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</si>
  <si>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</si>
  <si>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</si>
  <si>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</si>
  <si>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</si>
  <si>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</si>
  <si>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</si>
  <si>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</si>
  <si>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</si>
  <si>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</si>
  <si>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</si>
  <si>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</si>
  <si>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</si>
  <si>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</si>
  <si>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</si>
  <si>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</si>
  <si>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</si>
  <si>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</si>
  <si>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</si>
  <si>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</si>
  <si>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</si>
  <si>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</si>
  <si>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</si>
  <si>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</si>
  <si>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</si>
  <si>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</si>
  <si>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</si>
  <si>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</si>
  <si>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</si>
  <si>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</si>
  <si>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</si>
  <si>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</si>
  <si>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</si>
  <si>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</si>
  <si>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</si>
  <si>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</si>
  <si>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</si>
  <si>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</si>
  <si>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</si>
  <si>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</si>
  <si>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</si>
  <si>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</si>
  <si>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</si>
  <si>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</si>
  <si>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</si>
  <si>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</si>
  <si>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</si>
  <si>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</si>
  <si>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</si>
  <si>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</si>
  <si>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</si>
  <si>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</si>
  <si>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</si>
  <si>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</si>
  <si>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</si>
  <si>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</si>
  <si>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</si>
  <si>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</si>
  <si>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</si>
  <si>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</si>
  <si>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</si>
  <si>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</si>
  <si>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</si>
  <si>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</si>
  <si>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</si>
  <si>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</si>
  <si>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</si>
  <si>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</si>
  <si>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</si>
  <si>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</si>
  <si>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</si>
  <si>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</si>
  <si>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</si>
  <si>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</si>
  <si>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</si>
  <si>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</si>
  <si>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</si>
  <si>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</si>
  <si>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</si>
  <si>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</si>
  <si>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</si>
  <si>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</si>
  <si>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</si>
  <si>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</si>
  <si>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</si>
  <si>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</si>
  <si>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</si>
  <si>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</si>
  <si>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</si>
  <si>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</si>
  <si>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</si>
  <si>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</si>
  <si>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</si>
  <si>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</si>
  <si>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</si>
  <si>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</si>
  <si>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</si>
  <si>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</si>
  <si>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</si>
  <si>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</si>
  <si>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</si>
  <si>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</si>
  <si>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</si>
  <si>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</si>
  <si>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</si>
  <si>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</si>
  <si>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</si>
  <si>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</si>
  <si>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</si>
  <si>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</si>
  <si>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</si>
  <si>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</si>
  <si>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</si>
  <si>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</si>
  <si>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</si>
  <si>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</si>
  <si>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</si>
  <si>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</si>
  <si>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</si>
  <si>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</si>
  <si>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</si>
  <si>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</si>
  <si>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</si>
  <si>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</si>
  <si>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</si>
  <si>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</si>
  <si>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</si>
  <si>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</si>
  <si>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</si>
  <si>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</si>
  <si>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</si>
  <si>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</si>
  <si>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</si>
  <si>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</si>
  <si>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</si>
  <si>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</si>
  <si>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</si>
  <si>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</si>
  <si>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</si>
  <si>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</si>
  <si>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</si>
  <si>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</si>
  <si>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</si>
  <si>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</si>
  <si>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</si>
  <si>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</si>
  <si>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</si>
  <si>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</si>
  <si>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</si>
  <si>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</si>
  <si>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</si>
  <si>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</si>
  <si>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</si>
  <si>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</si>
  <si>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</si>
  <si>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</si>
  <si>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</si>
  <si>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</si>
  <si>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</si>
  <si>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</si>
  <si>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</si>
  <si>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</si>
  <si>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</si>
  <si>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</si>
  <si>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</si>
  <si>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</si>
  <si>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</si>
  <si>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</si>
  <si>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</si>
  <si>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</si>
  <si>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</si>
  <si>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</si>
  <si>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</si>
  <si>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</si>
  <si>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</si>
  <si>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</si>
  <si>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</si>
  <si>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</si>
  <si>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</si>
  <si>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</si>
  <si>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</si>
  <si>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</si>
  <si>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</si>
  <si>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</si>
  <si>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</si>
  <si>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</si>
  <si>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</si>
  <si>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</si>
  <si>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</si>
  <si>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</si>
  <si>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</si>
  <si>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</si>
  <si>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</si>
  <si>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</si>
  <si>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</si>
  <si>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</si>
  <si>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</si>
  <si>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</si>
  <si>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</si>
  <si>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</si>
  <si>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</si>
  <si>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</si>
  <si>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</si>
  <si>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</si>
  <si>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</si>
  <si>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</si>
  <si>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</si>
  <si>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</si>
  <si>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</si>
  <si>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</si>
  <si>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</si>
  <si>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</si>
  <si>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</si>
  <si>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</si>
  <si>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</si>
  <si>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</si>
  <si>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</si>
  <si>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</si>
  <si>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</si>
  <si>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</si>
  <si>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</si>
  <si>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</si>
  <si>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</si>
  <si>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</si>
  <si>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</si>
  <si>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</si>
  <si>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</si>
  <si>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</si>
  <si>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</si>
  <si>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</si>
  <si>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</si>
  <si>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</si>
  <si>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</si>
  <si>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</si>
  <si>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</si>
  <si>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</si>
  <si>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</si>
  <si>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</si>
  <si>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</si>
  <si>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</si>
  <si>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</si>
  <si>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</si>
  <si>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</si>
  <si>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</si>
  <si>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</si>
  <si>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</si>
  <si>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</si>
  <si>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</si>
  <si>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</si>
  <si>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</si>
  <si>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</si>
  <si>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</si>
  <si>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</si>
  <si>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</si>
  <si>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</si>
  <si>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</si>
  <si>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</si>
  <si>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</si>
  <si>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</si>
  <si>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</si>
  <si>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</si>
  <si>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</si>
  <si>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</si>
  <si>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</si>
  <si>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</si>
  <si>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</si>
  <si>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</si>
  <si>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</si>
  <si>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</si>
  <si>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</si>
  <si>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</si>
  <si>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</si>
  <si>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</si>
  <si>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</si>
  <si>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</si>
  <si>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</si>
  <si>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</si>
  <si>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</si>
  <si>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</si>
  <si>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</si>
  <si>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</si>
  <si>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</si>
  <si>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</si>
  <si>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</si>
  <si>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</si>
  <si>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</si>
  <si>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</si>
  <si>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</si>
  <si>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</si>
  <si>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</si>
  <si>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</si>
  <si>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</si>
  <si>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</si>
  <si>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</si>
  <si>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</si>
  <si>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</si>
  <si>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</si>
  <si>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</si>
  <si>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</si>
  <si>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</si>
  <si>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</si>
  <si>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</si>
  <si>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</si>
  <si>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</si>
  <si>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</si>
  <si>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</si>
  <si>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</si>
  <si>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</si>
  <si>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</si>
  <si>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</si>
  <si>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</si>
  <si>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</si>
  <si>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</si>
  <si>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</si>
  <si>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</si>
  <si>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</si>
  <si>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</si>
  <si>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</si>
  <si>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</si>
  <si>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</si>
  <si>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</si>
  <si>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</si>
  <si>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</si>
  <si>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</si>
  <si>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</si>
  <si>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</si>
  <si>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</si>
  <si>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</si>
  <si>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</si>
  <si>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</si>
  <si>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</si>
  <si>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</si>
  <si>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</si>
  <si>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</si>
  <si>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</si>
  <si>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</si>
  <si>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</si>
  <si>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</si>
  <si>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</si>
  <si>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</si>
  <si>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</si>
  <si>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</si>
  <si>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</si>
  <si>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</si>
  <si>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</si>
  <si>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</si>
  <si>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</si>
  <si>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</si>
  <si>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</si>
  <si>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</si>
  <si>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</si>
  <si>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</si>
  <si>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</si>
  <si>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</si>
  <si>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</si>
  <si>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</si>
  <si>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</si>
  <si>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</si>
  <si>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</si>
  <si>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</si>
  <si>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</si>
  <si>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</si>
  <si>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</si>
  <si>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</si>
  <si>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</si>
  <si>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</si>
  <si>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</si>
  <si>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</si>
  <si>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</si>
  <si>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</si>
  <si>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</si>
  <si>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</si>
  <si>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</si>
  <si>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</si>
  <si>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</si>
  <si>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</si>
  <si>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</si>
  <si>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</si>
  <si>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</si>
  <si>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</si>
  <si>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</si>
  <si>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</si>
  <si>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</si>
  <si>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</si>
  <si>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</si>
  <si>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</si>
  <si>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</si>
  <si>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</si>
  <si>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</si>
  <si>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</si>
  <si>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</si>
  <si>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</si>
  <si>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</si>
  <si>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</si>
  <si>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</si>
  <si>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</si>
  <si>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</si>
  <si>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</si>
  <si>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</si>
  <si>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</si>
  <si>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</si>
  <si>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</si>
  <si>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</si>
  <si>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</si>
  <si>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</si>
  <si>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</si>
  <si>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</si>
  <si>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</si>
  <si>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</si>
  <si>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</si>
  <si>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</si>
  <si>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</si>
  <si>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</si>
  <si>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</si>
  <si>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</si>
  <si>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</si>
  <si>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</si>
  <si>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</si>
  <si>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</si>
  <si>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</si>
  <si>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</si>
  <si>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</si>
  <si>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</si>
  <si>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</si>
  <si>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</si>
  <si>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</si>
  <si>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</si>
  <si>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</si>
  <si>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</si>
  <si>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</si>
  <si>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</si>
  <si>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</si>
  <si>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</si>
  <si>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</si>
  <si>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</si>
  <si>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</si>
  <si>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</si>
  <si>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</si>
  <si>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</si>
  <si>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</si>
  <si>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</si>
  <si>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</si>
  <si>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</si>
  <si>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</si>
  <si>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</si>
  <si>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</si>
  <si>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</si>
  <si>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</si>
  <si>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</si>
  <si>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</si>
  <si>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</si>
  <si>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</si>
  <si>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</si>
  <si>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</si>
  <si>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</si>
  <si>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</si>
  <si>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</si>
  <si>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</si>
  <si>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</si>
  <si>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</si>
  <si>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</si>
  <si>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</si>
  <si>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</si>
  <si>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</si>
  <si>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</si>
  <si>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</si>
  <si>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</si>
  <si>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</si>
  <si>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</si>
  <si>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</si>
  <si>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</si>
  <si>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</si>
  <si>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</si>
  <si>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</si>
  <si>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</si>
  <si>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</si>
  <si>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</si>
  <si>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</si>
  <si>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</si>
  <si>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</si>
  <si>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</si>
  <si>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</si>
  <si>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</si>
  <si>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</si>
  <si>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</si>
  <si>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</si>
  <si>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</si>
  <si>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</si>
  <si>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</si>
  <si>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</si>
  <si>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</si>
  <si>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</si>
  <si>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</si>
  <si>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</si>
  <si>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</si>
  <si>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</si>
  <si>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</si>
  <si>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</si>
  <si>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</si>
  <si>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</si>
  <si>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</si>
  <si>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</si>
  <si>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</si>
  <si>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</si>
  <si>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</si>
  <si>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</si>
  <si>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</si>
  <si>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</si>
  <si>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</si>
  <si>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</si>
  <si>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</si>
  <si>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</si>
  <si>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</si>
  <si>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</si>
  <si>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</si>
  <si>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</si>
  <si>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</si>
  <si>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</si>
  <si>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</si>
  <si>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</si>
  <si>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</si>
  <si>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</si>
  <si>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</si>
  <si>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</si>
  <si>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</si>
  <si>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</si>
  <si>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</si>
  <si>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</si>
  <si>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</si>
  <si>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</si>
  <si>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</si>
  <si>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</si>
  <si>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</si>
  <si>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</si>
  <si>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</si>
  <si>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</si>
  <si>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</si>
  <si>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</si>
  <si>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</si>
  <si>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</si>
  <si>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</si>
  <si>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</si>
  <si>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</si>
  <si>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</si>
  <si>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</si>
  <si>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</si>
  <si>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</si>
  <si>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</si>
  <si>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</si>
  <si>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</si>
  <si>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</si>
  <si>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</si>
  <si>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</si>
  <si>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</si>
  <si>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</si>
  <si>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</si>
  <si>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</si>
  <si>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</si>
  <si>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</si>
  <si>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</si>
  <si>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</si>
  <si>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</si>
  <si>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</si>
  <si>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</si>
  <si>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</si>
  <si>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</si>
  <si>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</si>
  <si>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</si>
  <si>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</si>
  <si>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</si>
  <si>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</si>
  <si>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</si>
  <si>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</si>
  <si>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</si>
  <si>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</si>
  <si>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</si>
  <si>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</si>
  <si>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</si>
  <si>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</si>
  <si>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</si>
  <si>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</si>
  <si>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</si>
  <si>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</si>
  <si>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</si>
  <si>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</si>
  <si>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</si>
  <si>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</si>
  <si>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</si>
  <si>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</si>
  <si>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</si>
  <si>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</si>
  <si>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</si>
  <si>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</si>
  <si>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</si>
  <si>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</si>
  <si>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</si>
  <si>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</si>
  <si>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</si>
  <si>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</si>
  <si>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</si>
  <si>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</si>
  <si>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</si>
  <si>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</si>
  <si>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</si>
  <si>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</si>
  <si>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</si>
  <si>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</si>
  <si>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</si>
  <si>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</si>
  <si>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</si>
  <si>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</si>
  <si>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</si>
  <si>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</si>
  <si>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</si>
  <si>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</si>
  <si>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</si>
  <si>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</si>
  <si>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</si>
  <si>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</si>
  <si>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</si>
  <si>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</si>
  <si>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</si>
  <si>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</si>
  <si>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</si>
  <si>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</si>
  <si>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</si>
  <si>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</si>
  <si>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</si>
  <si>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</si>
  <si>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</si>
  <si>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</si>
  <si>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</si>
  <si>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</si>
  <si>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</si>
  <si>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</si>
  <si>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</si>
  <si>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</si>
  <si>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</si>
  <si>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</si>
  <si>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</si>
  <si>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</si>
  <si>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</si>
  <si>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</si>
  <si>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</si>
  <si>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</si>
  <si>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</si>
  <si>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</si>
  <si>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</si>
  <si>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</si>
  <si>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</si>
  <si>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</si>
  <si>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</si>
  <si>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</si>
  <si>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</si>
  <si>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</si>
  <si>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</si>
  <si>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</si>
  <si>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</si>
  <si>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</si>
  <si>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</si>
  <si>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</si>
  <si>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</si>
  <si>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</si>
  <si>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</si>
  <si>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</si>
  <si>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</si>
  <si>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</si>
  <si>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</si>
  <si>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</si>
  <si>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</si>
  <si>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</si>
  <si>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</si>
  <si>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</si>
  <si>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</si>
  <si>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</si>
  <si>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</si>
  <si>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</si>
  <si>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</si>
  <si>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</si>
  <si>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</si>
  <si>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</si>
  <si>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</si>
  <si>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</si>
  <si>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</si>
  <si>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</si>
  <si>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</si>
  <si>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</si>
  <si>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</si>
  <si>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</si>
  <si>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</si>
  <si>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</si>
  <si>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</si>
  <si>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</si>
  <si>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</si>
  <si>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</si>
  <si>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</si>
  <si>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</si>
  <si>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</si>
  <si>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</si>
  <si>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</si>
  <si>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</si>
  <si>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</si>
  <si>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</si>
  <si>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</si>
  <si>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</si>
  <si>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</si>
  <si>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</si>
  <si>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</si>
  <si>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</si>
  <si>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</si>
  <si>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</si>
  <si>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</si>
  <si>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</si>
  <si>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</si>
  <si>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</si>
  <si>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</si>
  <si>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</si>
  <si>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</si>
  <si>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</si>
  <si>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</si>
  <si>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</si>
  <si>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</si>
  <si>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</si>
  <si>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</si>
  <si>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</si>
  <si>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</si>
  <si>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</si>
  <si>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</si>
  <si>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</si>
  <si>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</si>
  <si>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</si>
  <si>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</si>
  <si>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</si>
  <si>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</si>
  <si>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</si>
  <si>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</si>
  <si>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</si>
  <si>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</si>
  <si>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</si>
  <si>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</si>
  <si>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</si>
  <si>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</si>
  <si>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</si>
  <si>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</si>
  <si>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</si>
  <si>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</si>
  <si>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</si>
  <si>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</si>
  <si>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</si>
  <si>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</si>
  <si>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</si>
  <si>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</si>
  <si>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</si>
  <si>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</si>
  <si>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</si>
  <si>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</si>
  <si>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</si>
  <si>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</si>
  <si>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</si>
  <si>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</si>
  <si>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</si>
  <si>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</si>
  <si>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</si>
  <si>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</si>
  <si>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</si>
  <si>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</si>
  <si>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</si>
  <si>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</si>
  <si>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</si>
  <si>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</si>
  <si>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</si>
  <si>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</si>
  <si>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</si>
  <si>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</si>
  <si>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</si>
  <si>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</si>
  <si>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</si>
  <si>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</si>
  <si>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</si>
  <si>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</si>
  <si>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</si>
  <si>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</si>
  <si>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</si>
  <si>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</si>
  <si>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</si>
  <si>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</si>
  <si>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</si>
  <si>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</si>
  <si>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</si>
  <si>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</si>
  <si>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</si>
  <si>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</si>
  <si>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</si>
  <si>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</si>
  <si>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</si>
  <si>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</si>
  <si>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</si>
  <si>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</si>
  <si>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</si>
  <si>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</si>
  <si>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</si>
  <si>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</si>
  <si>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</si>
  <si>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</si>
  <si>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</si>
  <si>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</si>
  <si>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</si>
  <si>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</si>
  <si>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</si>
  <si>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</si>
  <si>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</si>
  <si>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</si>
  <si>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</si>
  <si>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</si>
  <si>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</si>
  <si>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</si>
  <si>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</si>
  <si>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</si>
  <si>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</si>
  <si>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</si>
  <si>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</si>
  <si>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</si>
  <si>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</si>
  <si>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</si>
  <si>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</si>
  <si>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</si>
  <si>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</si>
  <si>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</si>
  <si>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</si>
  <si>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</si>
  <si>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</si>
  <si>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</si>
  <si>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</si>
  <si>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</si>
  <si>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</si>
  <si>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</si>
  <si>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</si>
  <si>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</si>
  <si>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</si>
  <si>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</si>
  <si>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</si>
  <si>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</si>
  <si>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</si>
  <si>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</si>
  <si>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</si>
  <si>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</si>
  <si>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</si>
  <si>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</si>
  <si>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</si>
  <si>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</si>
  <si>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</si>
  <si>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</si>
  <si>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</si>
  <si>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</si>
  <si>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</si>
  <si>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</si>
  <si>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</si>
  <si>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</si>
  <si>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</si>
  <si>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</si>
  <si>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</si>
  <si>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</si>
  <si>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</si>
  <si>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</si>
  <si>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</si>
  <si>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</si>
  <si>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</si>
  <si>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</si>
  <si>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</si>
  <si>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</si>
  <si>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</si>
  <si>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</si>
  <si>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</si>
  <si>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</si>
  <si>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</si>
  <si>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</si>
  <si>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</si>
  <si>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</si>
  <si>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</si>
  <si>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</si>
  <si>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</si>
  <si>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</si>
  <si>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</si>
  <si>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</si>
  <si>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</si>
  <si>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</si>
  <si>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</si>
  <si>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</si>
  <si>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</si>
  <si>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</si>
  <si>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</si>
  <si>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</si>
  <si>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</si>
  <si>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</si>
  <si>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</si>
  <si>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</si>
  <si>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</si>
  <si>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</si>
  <si>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</si>
  <si>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</si>
  <si>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</si>
  <si>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</si>
  <si>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</si>
  <si>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</si>
  <si>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</si>
  <si>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</si>
  <si>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</si>
  <si>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</si>
  <si>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</si>
  <si>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</si>
  <si>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</si>
  <si>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</si>
  <si>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</si>
  <si>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</si>
  <si>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</si>
  <si>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</si>
  <si>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</si>
  <si>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</si>
  <si>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</si>
  <si>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</si>
  <si>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</si>
  <si>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</si>
  <si>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</si>
  <si>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</si>
  <si>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</si>
  <si>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</si>
  <si>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</si>
  <si>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</si>
  <si>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</si>
  <si>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</si>
  <si>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</si>
  <si>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</si>
  <si>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</si>
  <si>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</si>
  <si>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</si>
  <si>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</si>
  <si>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</si>
  <si>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</si>
  <si>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</si>
  <si>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</si>
  <si>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</si>
  <si>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</si>
  <si>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</si>
  <si>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</si>
  <si>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</si>
  <si>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</si>
  <si>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</si>
  <si>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</si>
  <si>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</si>
  <si>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</si>
  <si>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</si>
  <si>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</si>
  <si>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</si>
  <si>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</si>
  <si>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</si>
  <si>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</si>
  <si>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</si>
  <si>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</si>
  <si>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</si>
  <si>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</si>
  <si>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</si>
  <si>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</si>
  <si>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</si>
  <si>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</si>
  <si>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</si>
  <si>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</si>
  <si>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</si>
  <si>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</si>
  <si>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</si>
  <si>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</si>
  <si>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</si>
  <si>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</si>
  <si>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</si>
  <si>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</si>
  <si>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</si>
  <si>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</si>
  <si>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</si>
  <si>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</si>
  <si>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</si>
  <si>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</si>
  <si>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</si>
  <si>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</si>
  <si>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</si>
  <si>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</si>
  <si>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</si>
  <si>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</si>
  <si>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</si>
  <si>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</si>
  <si>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</si>
  <si>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</si>
  <si>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</si>
  <si>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</si>
  <si>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</si>
  <si>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</si>
  <si>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</si>
  <si>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</si>
  <si>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</si>
  <si>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</si>
  <si>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</si>
  <si>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</si>
  <si>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</si>
  <si>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</si>
  <si>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</si>
  <si>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</si>
  <si>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</si>
  <si>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</si>
  <si>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</si>
  <si>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</si>
  <si>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</si>
  <si>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</si>
  <si>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</si>
  <si>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</si>
  <si>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</si>
  <si>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</si>
  <si>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</si>
  <si>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</si>
  <si>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</si>
  <si>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</si>
  <si>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</si>
  <si>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</si>
  <si>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</si>
  <si>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</si>
  <si>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</si>
  <si>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</si>
  <si>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</si>
  <si>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</si>
  <si>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</si>
  <si>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</si>
  <si>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</si>
  <si>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</si>
  <si>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</si>
  <si>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</si>
  <si>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</si>
  <si>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</si>
  <si>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</si>
  <si>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</si>
  <si>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</si>
  <si>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</si>
  <si>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</si>
  <si>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</si>
  <si>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</si>
  <si>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</si>
  <si>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</si>
  <si>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</si>
  <si>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</si>
  <si>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</si>
  <si>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</si>
  <si>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</si>
  <si>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</si>
  <si>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</si>
  <si>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</si>
  <si>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</si>
  <si>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</si>
  <si>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</si>
  <si>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</si>
  <si>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</si>
  <si>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</si>
  <si>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</si>
  <si>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</si>
  <si>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</si>
  <si>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</si>
  <si>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</si>
  <si>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</si>
  <si>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</si>
  <si>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</si>
  <si>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</si>
  <si>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</si>
  <si>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</si>
  <si>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</si>
  <si>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</si>
  <si>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</si>
  <si>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</si>
  <si>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</si>
  <si>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</si>
  <si>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</si>
  <si>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</si>
  <si>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</si>
  <si>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</si>
  <si>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</si>
  <si>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</si>
  <si>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</si>
  <si>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</si>
  <si>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</si>
  <si>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</si>
  <si>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</si>
  <si>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</si>
  <si>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</si>
  <si>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</si>
  <si>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</si>
  <si>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</si>
  <si>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</si>
  <si>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</si>
  <si>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</si>
  <si>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</si>
  <si>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</si>
  <si>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</si>
  <si>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</si>
  <si>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</si>
  <si>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</si>
  <si>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</si>
  <si>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</si>
  <si>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</si>
  <si>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</si>
  <si>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</si>
  <si>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</si>
  <si>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</si>
  <si>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</si>
  <si>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</si>
  <si>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</si>
  <si>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</si>
  <si>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</si>
  <si>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</si>
  <si>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</si>
  <si>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</si>
  <si>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</si>
  <si>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</si>
  <si>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</si>
  <si>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</si>
  <si>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</si>
  <si>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</si>
  <si>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</si>
  <si>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</si>
  <si>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</si>
  <si>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</si>
  <si>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</si>
  <si>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</si>
  <si>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</si>
  <si>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</si>
  <si>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</si>
  <si>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</si>
  <si>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</si>
  <si>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</si>
  <si>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</si>
  <si>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</si>
  <si>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</si>
  <si>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</si>
  <si>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</si>
  <si>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</si>
  <si>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</si>
  <si>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</si>
  <si>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</si>
  <si>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</si>
  <si>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</si>
  <si>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</si>
  <si>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</si>
  <si>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</si>
  <si>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</si>
  <si>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</si>
  <si>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</si>
  <si>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</si>
  <si>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</si>
  <si>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</si>
  <si>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</si>
  <si>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</si>
  <si>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</si>
  <si>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</si>
  <si>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</si>
  <si>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</si>
  <si>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</si>
  <si>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</si>
  <si>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</si>
  <si>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</si>
  <si>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</si>
  <si>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</si>
  <si>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</si>
  <si>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</si>
  <si>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</si>
  <si>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</si>
  <si>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</si>
  <si>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</si>
  <si>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</si>
  <si>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</si>
  <si>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</si>
  <si>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</si>
  <si>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</si>
  <si>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</si>
  <si>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</si>
  <si>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</si>
  <si>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</si>
  <si>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</si>
  <si>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</si>
  <si>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</si>
  <si>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</si>
  <si>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</si>
  <si>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</si>
  <si>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</si>
  <si>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</si>
  <si>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</si>
  <si>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</si>
  <si>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</si>
  <si>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</si>
  <si>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</si>
  <si>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</si>
  <si>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</si>
  <si>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</si>
  <si>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</si>
  <si>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</si>
  <si>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</si>
  <si>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</si>
  <si>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</si>
  <si>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</si>
  <si>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</si>
  <si>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</si>
  <si>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</si>
  <si>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</si>
  <si>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</si>
  <si>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</si>
  <si>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</si>
  <si>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</si>
  <si>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</si>
  <si>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</si>
  <si>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</si>
  <si>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</si>
  <si>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</si>
  <si>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</si>
  <si>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</si>
  <si>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</si>
  <si>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</si>
  <si>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</si>
  <si>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</si>
  <si>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</si>
  <si>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</si>
  <si>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</si>
  <si>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</si>
  <si>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</si>
  <si>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</si>
  <si>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</si>
  <si>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</si>
  <si>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</si>
  <si>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</si>
  <si>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</si>
  <si>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</si>
  <si>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</si>
  <si>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</si>
  <si>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</si>
  <si>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</si>
  <si>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</si>
  <si>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</si>
  <si>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</si>
  <si>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</si>
  <si>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</si>
  <si>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</si>
  <si>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</si>
  <si>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</si>
  <si>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</si>
  <si>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</si>
  <si>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</si>
  <si>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</si>
  <si>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</si>
  <si>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</si>
  <si>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</si>
  <si>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</si>
  <si>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</si>
  <si>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</si>
  <si>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</si>
  <si>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</si>
  <si>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</si>
  <si>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</si>
  <si>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</si>
  <si>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</si>
  <si>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</si>
  <si>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</si>
  <si>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</si>
  <si>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</si>
  <si>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</si>
  <si>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</si>
  <si>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</si>
  <si>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</si>
  <si>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</si>
  <si>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</si>
  <si>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</si>
  <si>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</si>
  <si>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</si>
  <si>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</si>
  <si>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</si>
  <si>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</si>
  <si>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</si>
  <si>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</si>
  <si>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</si>
  <si>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</si>
  <si>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</si>
  <si>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</si>
  <si>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</si>
  <si>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</si>
  <si>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</si>
  <si>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</si>
  <si>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</si>
  <si>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</si>
  <si>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</si>
  <si>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</si>
  <si>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</si>
  <si>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</si>
  <si>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</si>
  <si>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</si>
  <si>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</si>
  <si>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</si>
  <si>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</si>
  <si>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</si>
  <si>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</si>
  <si>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</si>
  <si>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</si>
  <si>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</si>
  <si>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</si>
  <si>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</si>
  <si>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</si>
  <si>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</si>
  <si>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</si>
  <si>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</si>
  <si>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</si>
  <si>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</si>
  <si>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</si>
  <si>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</si>
  <si>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</si>
  <si>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</si>
  <si>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</si>
  <si>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</si>
  <si>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</si>
  <si>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</si>
  <si>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</si>
  <si>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</si>
  <si>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</si>
  <si>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</si>
  <si>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</si>
  <si>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</si>
  <si>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</si>
  <si>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</si>
  <si>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</si>
  <si>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</si>
  <si>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</si>
  <si>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</si>
  <si>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</si>
  <si>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</si>
  <si>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</si>
  <si>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</si>
  <si>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</si>
  <si>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</si>
  <si>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</si>
  <si>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</si>
  <si>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</si>
  <si>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</si>
  <si>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</si>
  <si>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</si>
  <si>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</si>
  <si>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</si>
  <si>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</si>
  <si>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</si>
  <si>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</si>
  <si>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</si>
  <si>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</si>
  <si>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</si>
  <si>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</si>
  <si>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</si>
  <si>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</si>
  <si>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</si>
  <si>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</si>
  <si>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</si>
  <si>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</si>
  <si>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</si>
  <si>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</si>
  <si>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</si>
  <si>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</si>
  <si>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</si>
  <si>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</si>
  <si>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</si>
  <si>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</si>
  <si>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</si>
  <si>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</si>
  <si>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</si>
  <si>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</si>
  <si>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</si>
  <si>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</si>
  <si>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</si>
  <si>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</si>
  <si>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</si>
  <si>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</si>
  <si>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</si>
  <si>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</si>
  <si>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</si>
  <si>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</si>
  <si>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</si>
  <si>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</si>
  <si>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</si>
  <si>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</si>
  <si>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</si>
  <si>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</si>
  <si>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</si>
  <si>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</si>
  <si>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</si>
  <si>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</si>
  <si>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</si>
  <si>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</si>
  <si>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</si>
  <si>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</si>
  <si>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</si>
  <si>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</si>
  <si>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</si>
  <si>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</si>
  <si>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</si>
  <si>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</si>
  <si>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</si>
  <si>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</si>
  <si>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</si>
  <si>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</si>
  <si>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</si>
  <si>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</si>
  <si>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</si>
  <si>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</si>
  <si>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</si>
  <si>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</si>
  <si>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</si>
  <si>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</si>
  <si>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</si>
  <si>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</si>
  <si>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</si>
  <si>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</si>
  <si>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</si>
  <si>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</si>
  <si>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</si>
  <si>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</si>
  <si>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</si>
  <si>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</si>
  <si>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</si>
  <si>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</si>
  <si>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</si>
  <si>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</si>
  <si>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</si>
  <si>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</si>
  <si>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</si>
  <si>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</si>
  <si>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</si>
  <si>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</si>
  <si>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</si>
  <si>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</si>
  <si>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</si>
  <si>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</si>
  <si>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</si>
  <si>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</si>
  <si>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</si>
  <si>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</si>
  <si>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</si>
  <si>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</si>
  <si>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</si>
  <si>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</si>
  <si>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</si>
  <si>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</si>
  <si>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</si>
  <si>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</si>
  <si>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</si>
  <si>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</si>
  <si>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</si>
  <si>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</si>
  <si>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</si>
  <si>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</si>
  <si>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</si>
  <si>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</si>
  <si>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</si>
  <si>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</si>
  <si>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</si>
  <si>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</si>
  <si>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</si>
  <si>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</si>
  <si>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</si>
  <si>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</si>
  <si>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</si>
  <si>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</si>
  <si>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</si>
  <si>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</si>
  <si>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</si>
  <si>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</si>
  <si>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</si>
  <si>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</si>
  <si>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</si>
  <si>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</si>
  <si>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</si>
  <si>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</si>
  <si>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</si>
  <si>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</si>
  <si>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</si>
  <si>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</si>
  <si>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</si>
  <si>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</si>
  <si>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</si>
  <si>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</si>
  <si>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</si>
  <si>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</si>
  <si>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</si>
  <si>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</si>
  <si>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</si>
  <si>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</si>
  <si>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</si>
  <si>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</si>
  <si>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</si>
  <si>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</si>
  <si>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</si>
  <si>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</si>
  <si>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</si>
  <si>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</si>
  <si>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</si>
  <si>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</si>
  <si>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</si>
  <si>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</si>
  <si>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</si>
  <si>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</si>
  <si>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</si>
  <si>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</si>
  <si>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</si>
  <si>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</si>
  <si>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</si>
  <si>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</si>
  <si>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</si>
  <si>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</si>
  <si>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</si>
  <si>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</si>
  <si>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</si>
  <si>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</si>
  <si>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</si>
  <si>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</si>
  <si>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</si>
  <si>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</si>
  <si>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</si>
  <si>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</si>
  <si>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</si>
  <si>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</si>
  <si>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</si>
  <si>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</si>
  <si>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</si>
  <si>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</si>
  <si>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</si>
  <si>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</si>
  <si>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</si>
  <si>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</si>
  <si>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</si>
  <si>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</si>
  <si>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</si>
  <si>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</si>
  <si>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</si>
  <si>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</si>
  <si>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</si>
  <si>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</si>
  <si>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</si>
  <si>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</si>
  <si>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</si>
  <si>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</si>
  <si>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</si>
  <si>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</si>
  <si>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</si>
  <si>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</si>
  <si>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</si>
  <si>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</si>
  <si>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</si>
  <si>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</si>
  <si>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</si>
  <si>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</si>
  <si>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</si>
  <si>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</si>
  <si>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</si>
  <si>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</si>
  <si>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</si>
  <si>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</si>
  <si>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</si>
  <si>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</si>
  <si>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</si>
  <si>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</si>
  <si>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</si>
  <si>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</si>
  <si>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</si>
  <si>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</si>
  <si>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</si>
  <si>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</si>
  <si>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</si>
  <si>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</si>
  <si>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</si>
  <si>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</si>
  <si>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</si>
  <si>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</si>
  <si>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</si>
  <si>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</si>
  <si>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</si>
  <si>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</si>
  <si>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</si>
  <si>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</si>
  <si>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</si>
  <si>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</si>
  <si>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</si>
  <si>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</si>
  <si>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</si>
  <si>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</si>
  <si>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</si>
  <si>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</si>
  <si>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</si>
  <si>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</si>
  <si>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</si>
  <si>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</si>
  <si>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</si>
  <si>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</si>
  <si>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</si>
  <si>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</si>
  <si>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</si>
  <si>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</si>
  <si>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</si>
  <si>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</si>
  <si>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</si>
  <si>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</si>
  <si>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</si>
  <si>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</si>
  <si>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</si>
  <si>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</si>
  <si>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</si>
  <si>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</si>
  <si>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</si>
  <si>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</si>
  <si>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</si>
  <si>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</si>
  <si>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</si>
  <si>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</si>
  <si>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</si>
  <si>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</si>
  <si>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</si>
  <si>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</si>
  <si>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</si>
  <si>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</si>
  <si>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</si>
  <si>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</si>
  <si>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</si>
  <si>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</si>
  <si>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</si>
  <si>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</si>
  <si>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</si>
  <si>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</si>
  <si>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</si>
  <si>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</si>
  <si>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</si>
  <si>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</si>
  <si>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</si>
  <si>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</si>
  <si>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</si>
  <si>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</si>
  <si>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</si>
  <si>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</si>
  <si>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</si>
  <si>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</si>
  <si>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</si>
  <si>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</si>
  <si>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</si>
  <si>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</si>
  <si>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</si>
  <si>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</si>
  <si>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</si>
  <si>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</si>
  <si>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</si>
  <si>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</si>
  <si>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</si>
  <si>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</si>
  <si>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</si>
  <si>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</si>
  <si>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</si>
  <si>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</si>
  <si>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</si>
  <si>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</si>
  <si>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</si>
  <si>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</si>
  <si>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</si>
  <si>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</si>
  <si>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</si>
  <si>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</si>
  <si>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</si>
  <si>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</si>
  <si>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</si>
  <si>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</si>
  <si>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</si>
  <si>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</si>
  <si>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</si>
  <si>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</si>
  <si>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</si>
  <si>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</si>
  <si>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</si>
  <si>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</si>
  <si>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</si>
  <si>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</si>
  <si>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</si>
  <si>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</si>
  <si>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</si>
  <si>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</si>
  <si>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</si>
  <si>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</si>
  <si>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</si>
  <si>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</si>
  <si>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</si>
  <si>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</si>
  <si>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</si>
  <si>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</si>
  <si>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</si>
  <si>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</si>
  <si>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</si>
  <si>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</si>
  <si>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</si>
  <si>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</si>
  <si>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</si>
  <si>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</si>
  <si>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</si>
  <si>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</si>
  <si>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</si>
  <si>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</si>
  <si>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</si>
  <si>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</si>
  <si>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</si>
  <si>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</si>
  <si>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</si>
  <si>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</si>
  <si>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</si>
  <si>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</si>
  <si>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</si>
  <si>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</si>
  <si>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</si>
  <si>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</si>
  <si>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</si>
  <si>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</si>
  <si>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</si>
  <si>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</si>
  <si>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</si>
  <si>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</si>
  <si>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</si>
  <si>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</si>
  <si>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</si>
  <si>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</si>
  <si>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</si>
  <si>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</si>
  <si>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</si>
  <si>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</si>
  <si>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</si>
  <si>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</si>
  <si>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</si>
  <si>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</si>
  <si>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</si>
  <si>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</si>
  <si>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</si>
  <si>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</si>
  <si>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</si>
  <si>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</si>
  <si>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</si>
  <si>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</si>
  <si>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</si>
  <si>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</si>
  <si>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</si>
  <si>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</si>
  <si>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</si>
  <si>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</si>
  <si>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</si>
  <si>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</si>
  <si>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</si>
  <si>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</si>
  <si>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</si>
  <si>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</si>
  <si>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</si>
  <si>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</si>
  <si>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</si>
  <si>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</si>
  <si>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</si>
  <si>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</si>
  <si>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</si>
  <si>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</si>
  <si>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</si>
  <si>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</si>
  <si>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</si>
  <si>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</si>
  <si>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</si>
  <si>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</si>
  <si>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</si>
  <si>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</si>
  <si>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</si>
  <si>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</si>
  <si>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</si>
  <si>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</si>
  <si>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</si>
  <si>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</si>
  <si>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</si>
  <si>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</si>
  <si>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</si>
  <si>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</si>
  <si>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</si>
  <si>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</si>
  <si>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</si>
  <si>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</si>
  <si>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</si>
  <si>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</si>
  <si>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</si>
  <si>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</si>
  <si>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</si>
  <si>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</si>
  <si>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</si>
  <si>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</si>
  <si>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</si>
  <si>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</si>
  <si>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</si>
  <si>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</si>
  <si>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</si>
  <si>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</si>
  <si>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</si>
  <si>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</si>
  <si>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</si>
  <si>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</si>
  <si>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</si>
  <si>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</si>
  <si>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</si>
  <si>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</si>
  <si>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</si>
  <si>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</si>
  <si>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</si>
  <si>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</si>
  <si>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</si>
  <si>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</si>
  <si>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</si>
  <si>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</si>
  <si>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</si>
  <si>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</si>
  <si>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</si>
  <si>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</si>
  <si>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</si>
  <si>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</si>
  <si>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</si>
  <si>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</si>
  <si>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</si>
  <si>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</si>
  <si>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</si>
  <si>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</si>
  <si>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</si>
  <si>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</si>
  <si>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</si>
  <si>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</si>
  <si>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</si>
  <si>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</si>
  <si>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</si>
  <si>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</si>
  <si>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</si>
  <si>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</si>
  <si>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</si>
  <si>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</si>
  <si>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</si>
  <si>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</si>
  <si>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</si>
  <si>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</si>
  <si>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</si>
  <si>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</si>
  <si>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</si>
  <si>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</si>
  <si>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</si>
  <si>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</si>
  <si>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</si>
  <si>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</si>
  <si>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</si>
  <si>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</si>
  <si>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</si>
  <si>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</si>
  <si>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</si>
  <si>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</si>
  <si>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</si>
  <si>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</si>
  <si>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</si>
  <si>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</si>
  <si>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</si>
  <si>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</si>
  <si>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</si>
  <si>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</si>
  <si>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</si>
  <si>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</si>
  <si>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</si>
  <si>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</si>
  <si>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</si>
  <si>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</si>
  <si>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</si>
  <si>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</si>
  <si>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</si>
  <si>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</si>
  <si>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</si>
  <si>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</si>
  <si>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</si>
  <si>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</si>
  <si>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</si>
  <si>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</si>
  <si>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</si>
  <si>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</si>
  <si>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</si>
  <si>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</si>
  <si>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</si>
  <si>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</si>
  <si>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</si>
  <si>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</si>
  <si>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</si>
  <si>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</si>
  <si>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</si>
  <si>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</si>
  <si>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</si>
  <si>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</si>
  <si>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</si>
  <si>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</si>
  <si>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</si>
  <si>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</si>
  <si>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</si>
  <si>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</si>
  <si>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</si>
  <si>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</si>
  <si>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</si>
  <si>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</si>
  <si>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</si>
  <si>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</si>
  <si>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</si>
  <si>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</si>
  <si>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</si>
  <si>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</si>
  <si>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</si>
  <si>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</si>
  <si>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</si>
  <si>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</si>
  <si>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</si>
  <si>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</si>
  <si>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</si>
  <si>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</si>
  <si>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</si>
  <si>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</si>
  <si>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</si>
  <si>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</si>
  <si>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</si>
  <si>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</si>
  <si>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</si>
  <si>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</si>
  <si>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</si>
  <si>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</si>
  <si>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</si>
  <si>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</si>
  <si>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</si>
  <si>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</si>
  <si>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</si>
  <si>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</si>
  <si>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</si>
  <si>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</si>
  <si>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</si>
  <si>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</si>
  <si>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</si>
  <si>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</si>
  <si>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</si>
  <si>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</si>
  <si>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</si>
  <si>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</si>
  <si>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</si>
  <si>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</si>
  <si>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</si>
  <si>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</si>
  <si>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</si>
  <si>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</si>
  <si>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</si>
  <si>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</si>
  <si>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</si>
  <si>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</si>
  <si>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</si>
  <si>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</si>
  <si>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</si>
  <si>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</si>
  <si>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</si>
  <si>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</si>
  <si>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</si>
  <si>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</si>
  <si>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</si>
  <si>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</si>
  <si>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</si>
  <si>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</si>
  <si>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</si>
  <si>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</si>
  <si>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</si>
  <si>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</si>
  <si>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</si>
  <si>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</si>
  <si>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</si>
  <si>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</si>
  <si>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</si>
  <si>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</si>
  <si>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</si>
  <si>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</si>
  <si>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</si>
  <si>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</si>
  <si>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</si>
  <si>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</si>
  <si>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</si>
  <si>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</si>
  <si>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</si>
  <si>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</si>
  <si>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</si>
  <si>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</si>
  <si>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</si>
  <si>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</si>
  <si>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</si>
  <si>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</si>
  <si>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</si>
  <si>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</si>
  <si>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</si>
  <si>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</si>
  <si>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</si>
  <si>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</si>
  <si>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</si>
  <si>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</si>
  <si>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</si>
  <si>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</si>
  <si>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</si>
  <si>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</si>
  <si>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</si>
  <si>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</si>
  <si>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</si>
  <si>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</si>
  <si>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</si>
  <si>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</si>
  <si>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</si>
  <si>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</si>
  <si>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</si>
  <si>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</si>
  <si>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</si>
  <si>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</si>
  <si>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</si>
  <si>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</si>
  <si>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</si>
  <si>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</si>
  <si>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</si>
  <si>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</si>
  <si>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</si>
  <si>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</si>
  <si>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</si>
  <si>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</si>
  <si>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</si>
  <si>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</si>
  <si>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</si>
  <si>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</si>
  <si>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</si>
  <si>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</si>
  <si>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</si>
  <si>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</si>
  <si>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</si>
  <si>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</si>
  <si>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</si>
  <si>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</si>
  <si>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</si>
  <si>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</si>
  <si>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</si>
  <si>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</si>
  <si>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</si>
  <si>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</si>
  <si>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</si>
  <si>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</si>
  <si>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</si>
  <si>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</si>
  <si>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</si>
  <si>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</si>
  <si>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</si>
  <si>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</si>
  <si>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</si>
  <si>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</si>
  <si>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</si>
  <si>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</si>
  <si>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</si>
  <si>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</si>
  <si>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</si>
  <si>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</si>
  <si>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</si>
  <si>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</si>
  <si>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</si>
  <si>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</si>
  <si>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</si>
  <si>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</si>
  <si>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</si>
  <si>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</si>
  <si>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</si>
  <si>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</si>
  <si>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</si>
  <si>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</si>
  <si>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</si>
  <si>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</si>
  <si>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</si>
  <si>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</si>
  <si>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</si>
  <si>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</si>
  <si>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</si>
  <si>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</si>
  <si>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</si>
  <si>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</si>
  <si>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</si>
  <si>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</si>
  <si>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</si>
  <si>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</si>
  <si>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</si>
  <si>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</si>
  <si>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</si>
  <si>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</si>
  <si>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</si>
  <si>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</si>
  <si>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</si>
  <si>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</si>
  <si>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</si>
  <si>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</si>
  <si>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</si>
  <si>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</si>
  <si>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</si>
  <si>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</si>
  <si>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</si>
  <si>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</si>
  <si>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</si>
  <si>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</si>
  <si>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</si>
  <si>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</si>
  <si>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</si>
  <si>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</si>
  <si>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</si>
  <si>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</si>
  <si>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</si>
  <si>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</si>
  <si>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</si>
  <si>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</si>
  <si>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</si>
  <si>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</si>
  <si>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</si>
  <si>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</si>
  <si>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</si>
  <si>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</si>
  <si>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</si>
  <si>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</si>
  <si>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</si>
  <si>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</si>
  <si>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</si>
  <si>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</si>
  <si>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</si>
  <si>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</si>
  <si>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</si>
  <si>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</si>
  <si>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</si>
  <si>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</si>
  <si>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</si>
  <si>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</si>
  <si>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</si>
  <si>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</si>
  <si>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</si>
  <si>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</si>
  <si>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</si>
  <si>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</si>
  <si>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</si>
  <si>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</si>
  <si>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</si>
  <si>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</si>
  <si>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</si>
  <si>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</si>
  <si>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</si>
  <si>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</si>
  <si>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</si>
  <si>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</si>
  <si>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</si>
  <si>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</si>
  <si>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</si>
  <si>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</si>
  <si>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</si>
  <si>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</si>
  <si>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</si>
  <si>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</si>
  <si>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</si>
  <si>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</si>
  <si>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</si>
  <si>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</si>
  <si>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</si>
  <si>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</si>
  <si>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</si>
  <si>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</si>
  <si>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</si>
  <si>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</si>
  <si>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</si>
  <si>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</si>
  <si>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</si>
  <si>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</si>
  <si>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</si>
  <si>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</si>
  <si>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</si>
  <si>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</si>
  <si>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</si>
  <si>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</si>
  <si>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</si>
  <si>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</si>
  <si>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</si>
  <si>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</si>
  <si>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</si>
  <si>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</si>
  <si>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</si>
  <si>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</si>
  <si>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</si>
  <si>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</si>
  <si>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</si>
  <si>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</si>
  <si>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</si>
  <si>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</si>
  <si>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</si>
  <si>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</si>
  <si>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</si>
  <si>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</si>
  <si>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</si>
  <si>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</si>
  <si>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</si>
  <si>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</si>
  <si>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</si>
  <si>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</si>
  <si>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</si>
  <si>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</si>
  <si>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</si>
  <si>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</si>
  <si>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</si>
  <si>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</si>
  <si>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</si>
  <si>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</si>
  <si>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</si>
  <si>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</si>
  <si>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</si>
  <si>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</si>
  <si>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</si>
  <si>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</si>
  <si>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</si>
  <si>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</si>
  <si>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</si>
  <si>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</si>
  <si>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</si>
  <si>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</si>
  <si>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</si>
  <si>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</si>
  <si>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</si>
  <si>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</si>
  <si>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</si>
  <si>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</si>
  <si>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</si>
  <si>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</si>
  <si>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</si>
  <si>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</si>
  <si>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</si>
  <si>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</si>
  <si>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</si>
  <si>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</si>
  <si>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</si>
  <si>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</si>
  <si>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</si>
  <si>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</si>
  <si>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</si>
  <si>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</si>
  <si>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</si>
  <si>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</si>
  <si>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</si>
  <si>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</si>
  <si>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</si>
  <si>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</si>
  <si>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</si>
  <si>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</si>
  <si>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</si>
  <si>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</si>
  <si>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</si>
  <si>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</si>
  <si>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</si>
  <si>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</si>
  <si>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</si>
  <si>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</si>
  <si>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</si>
  <si>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</si>
  <si>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</si>
  <si>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</si>
  <si>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</si>
  <si>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</si>
  <si>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</si>
  <si>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</si>
  <si>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</si>
  <si>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</si>
  <si>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</si>
  <si>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</si>
  <si>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</si>
  <si>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</si>
  <si>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</si>
  <si>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</si>
  <si>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</si>
  <si>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</si>
  <si>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</si>
  <si>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</si>
  <si>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</si>
  <si>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</si>
  <si>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</si>
  <si>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</si>
  <si>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</si>
  <si>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</si>
  <si>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</si>
  <si>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</si>
  <si>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</si>
  <si>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</si>
  <si>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</si>
  <si>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</si>
  <si>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</si>
  <si>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</si>
  <si>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</si>
  <si>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</si>
  <si>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</si>
  <si>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</si>
  <si>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</si>
  <si>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</si>
  <si>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</si>
  <si>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</si>
  <si>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</si>
  <si>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</si>
  <si>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</si>
  <si>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</si>
  <si>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</si>
  <si>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</si>
  <si>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</si>
  <si>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</si>
  <si>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</si>
  <si>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</si>
  <si>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</si>
  <si>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</si>
  <si>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</si>
  <si>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</si>
  <si>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</si>
  <si>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</si>
  <si>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</si>
  <si>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</si>
  <si>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</si>
  <si>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</si>
  <si>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</si>
  <si>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</si>
  <si>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</si>
  <si>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</si>
  <si>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</si>
  <si>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</si>
  <si>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</si>
  <si>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</si>
  <si>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</si>
  <si>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</si>
  <si>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</si>
  <si>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</si>
  <si>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</si>
  <si>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</si>
  <si>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</si>
  <si>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</si>
  <si>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</si>
  <si>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</si>
  <si>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</si>
  <si>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</si>
  <si>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</si>
  <si>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</si>
  <si>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</si>
  <si>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</si>
  <si>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</si>
  <si>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</si>
  <si>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</si>
  <si>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</si>
  <si>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</si>
  <si>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</si>
  <si>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</si>
  <si>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</si>
  <si>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</si>
  <si>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</si>
  <si>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</si>
  <si>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</si>
  <si>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</si>
  <si>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</si>
  <si>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</si>
  <si>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</si>
  <si>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</si>
  <si>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</si>
  <si>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</si>
  <si>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</si>
  <si>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</si>
  <si>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</si>
  <si>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</si>
  <si>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</si>
  <si>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</si>
  <si>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</si>
  <si>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</si>
  <si>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</si>
  <si>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</si>
  <si>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</si>
  <si>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</si>
  <si>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</si>
  <si>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</si>
  <si>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</si>
  <si>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</si>
  <si>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</si>
  <si>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</si>
  <si>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</si>
  <si>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</si>
  <si>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</si>
  <si>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</si>
  <si>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</si>
  <si>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</si>
  <si>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</si>
  <si>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</si>
  <si>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</si>
  <si>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</si>
  <si>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</si>
  <si>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</si>
  <si>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</si>
  <si>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</si>
  <si>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</si>
  <si>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</si>
  <si>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</si>
  <si>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</si>
  <si>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</si>
  <si>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</si>
  <si>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</si>
  <si>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</si>
  <si>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</si>
  <si>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</si>
  <si>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</si>
  <si>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</si>
  <si>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</si>
  <si>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</si>
  <si>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</si>
  <si>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</si>
  <si>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</si>
  <si>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</si>
  <si>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</si>
  <si>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</si>
  <si>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</si>
  <si>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</si>
  <si>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</si>
  <si>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</si>
  <si>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</si>
  <si>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</si>
  <si>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</si>
  <si>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</si>
  <si>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</si>
  <si>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</si>
  <si>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</si>
  <si>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</si>
  <si>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</si>
  <si>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</si>
  <si>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</si>
  <si>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</si>
  <si>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</si>
  <si>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</si>
  <si>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</si>
  <si>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</si>
  <si>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</si>
  <si>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</si>
  <si>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</si>
  <si>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</si>
  <si>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</si>
  <si>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</si>
  <si>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</si>
  <si>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</si>
  <si>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</si>
  <si>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</si>
  <si>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</si>
  <si>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</si>
  <si>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</si>
  <si>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</si>
  <si>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</si>
  <si>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</si>
  <si>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</si>
  <si>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</si>
  <si>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</si>
  <si>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</si>
  <si>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</si>
  <si>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</si>
  <si>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</si>
  <si>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</si>
  <si>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</si>
  <si>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</si>
  <si>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</si>
  <si>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</si>
  <si>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</si>
  <si>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</si>
  <si>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</si>
  <si>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</si>
  <si>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</si>
  <si>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</si>
  <si>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</si>
  <si>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</si>
  <si>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</si>
  <si>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</si>
  <si>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</si>
  <si>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</si>
  <si>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</si>
  <si>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</si>
  <si>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</si>
  <si>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</si>
  <si>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</si>
  <si>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</si>
  <si>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</si>
  <si>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</si>
  <si>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</si>
  <si>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</si>
  <si>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</si>
  <si>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</si>
  <si>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</si>
  <si>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</si>
  <si>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</si>
  <si>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</si>
  <si>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</si>
  <si>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</si>
  <si>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</si>
  <si>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</si>
  <si>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</si>
  <si>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</si>
  <si>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</si>
  <si>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</si>
  <si>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</si>
  <si>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</si>
  <si>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</si>
  <si>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</si>
  <si>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</si>
  <si>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</si>
  <si>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</si>
  <si>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</si>
  <si>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</si>
  <si>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</si>
  <si>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</si>
  <si>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</si>
  <si>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</si>
  <si>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</si>
  <si>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</si>
  <si>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</si>
  <si>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</si>
  <si>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</si>
  <si>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</si>
  <si>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</si>
  <si>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</si>
  <si>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</si>
  <si>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</si>
  <si>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</si>
  <si>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</si>
  <si>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</si>
  <si>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</si>
  <si>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</si>
  <si>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</si>
  <si>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</si>
  <si>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</si>
  <si>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</si>
  <si>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</si>
  <si>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</si>
  <si>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</si>
  <si>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</si>
  <si>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</si>
  <si>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</si>
  <si>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</si>
  <si>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</si>
  <si>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</si>
  <si>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</si>
  <si>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</si>
  <si>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</si>
  <si>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</si>
  <si>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</si>
  <si>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</si>
  <si>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</si>
  <si>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</si>
  <si>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</si>
  <si>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</si>
  <si>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</si>
  <si>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</si>
  <si>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</si>
  <si>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</si>
  <si>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</si>
  <si>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</si>
  <si>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</si>
  <si>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</si>
  <si>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</si>
  <si>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</si>
  <si>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</si>
  <si>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</si>
  <si>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</si>
  <si>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</si>
  <si>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</si>
  <si>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</si>
  <si>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</si>
  <si>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</si>
  <si>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</si>
  <si>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</si>
  <si>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</si>
  <si>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</si>
  <si>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</si>
  <si>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</si>
  <si>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</si>
  <si>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</si>
  <si>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</si>
  <si>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</si>
  <si>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</si>
  <si>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</si>
  <si>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</si>
  <si>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</si>
  <si>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</si>
  <si>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</si>
  <si>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</si>
  <si>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</si>
  <si>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</si>
  <si>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</si>
  <si>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</si>
  <si>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</si>
  <si>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</si>
  <si>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</si>
  <si>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</si>
  <si>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</si>
  <si>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</si>
  <si>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</si>
  <si>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</si>
  <si>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</si>
  <si>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</si>
  <si>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</si>
  <si>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</si>
  <si>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</si>
  <si>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</si>
  <si>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</si>
  <si>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</si>
  <si>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</si>
  <si>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</si>
  <si>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</si>
  <si>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</si>
  <si>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</si>
  <si>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</si>
  <si>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</si>
  <si>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</si>
  <si>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</si>
  <si>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</si>
  <si>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</si>
  <si>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</si>
  <si>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</si>
  <si>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</si>
  <si>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</si>
  <si>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</si>
  <si>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</si>
  <si>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</si>
  <si>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</si>
  <si>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</si>
  <si>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</si>
  <si>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</si>
  <si>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</si>
  <si>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</si>
  <si>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</si>
  <si>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</si>
  <si>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</si>
  <si>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</si>
  <si>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</si>
  <si>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</si>
  <si>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</si>
  <si>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</si>
  <si>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</si>
  <si>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</si>
  <si>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</si>
  <si>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</si>
  <si>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</si>
  <si>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</si>
  <si>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</si>
  <si>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</si>
  <si>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</si>
  <si>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</si>
  <si>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</si>
  <si>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</si>
  <si>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</si>
  <si>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</si>
  <si>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</si>
  <si>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</si>
  <si>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</si>
  <si>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</si>
  <si>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</si>
  <si>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</si>
  <si>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</si>
  <si>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</si>
  <si>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</si>
  <si>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</si>
  <si>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</si>
  <si>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</si>
  <si>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</si>
  <si>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</si>
  <si>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</si>
  <si>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</si>
  <si>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</si>
  <si>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</si>
  <si>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</si>
  <si>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</si>
  <si>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</si>
  <si>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</si>
  <si>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</si>
  <si>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</si>
  <si>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</si>
  <si>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</si>
  <si>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</si>
  <si>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</si>
  <si>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</si>
  <si>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</si>
  <si>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</si>
  <si>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</si>
  <si>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</si>
  <si>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</si>
  <si>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</si>
  <si>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</si>
  <si>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</si>
  <si>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</si>
  <si>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</si>
  <si>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</si>
  <si>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</si>
  <si>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</si>
  <si>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</si>
  <si>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</si>
  <si>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</si>
  <si>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</si>
  <si>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</si>
  <si>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</si>
  <si>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</si>
  <si>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</si>
  <si>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</si>
  <si>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</si>
  <si>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</si>
  <si>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</si>
  <si>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</si>
  <si>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</si>
  <si>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</si>
  <si>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</si>
  <si>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</si>
  <si>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</si>
  <si>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</si>
  <si>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</si>
  <si>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</si>
  <si>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</si>
  <si>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</si>
  <si>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</si>
  <si>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</si>
  <si>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</si>
  <si>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</si>
  <si>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</si>
  <si>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</si>
  <si>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</si>
  <si>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</si>
  <si>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</si>
  <si>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</si>
  <si>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</si>
  <si>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</si>
  <si>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</si>
  <si>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</si>
  <si>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</si>
  <si>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</si>
  <si>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</si>
  <si>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</si>
  <si>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</si>
  <si>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</si>
  <si>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</si>
  <si>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</si>
  <si>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</si>
  <si>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</si>
  <si>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</si>
  <si>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</si>
  <si>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</si>
  <si>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</si>
  <si>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</si>
  <si>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</si>
  <si>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</si>
  <si>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</si>
  <si>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</si>
  <si>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</si>
  <si>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</si>
  <si>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</si>
  <si>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</si>
  <si>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</si>
  <si>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</si>
  <si>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</si>
  <si>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</si>
  <si>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</si>
  <si>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</si>
  <si>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</si>
  <si>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</si>
  <si>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</si>
  <si>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</si>
  <si>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</si>
  <si>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</si>
  <si>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</si>
  <si>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</si>
  <si>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</si>
  <si>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</si>
  <si>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</si>
  <si>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</si>
  <si>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</si>
  <si>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</si>
  <si>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</si>
  <si>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</si>
  <si>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</si>
  <si>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</si>
  <si>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</si>
  <si>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</si>
  <si>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</si>
  <si>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</si>
  <si>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</si>
  <si>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</si>
  <si>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</si>
  <si>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</si>
  <si>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</si>
  <si>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</si>
  <si>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</si>
  <si>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</si>
  <si>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</si>
  <si>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</si>
  <si>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</si>
  <si>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</si>
  <si>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</si>
  <si>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</si>
  <si>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</si>
  <si>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</si>
  <si>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</si>
  <si>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</si>
  <si>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</si>
  <si>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</si>
  <si>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</si>
  <si>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</si>
  <si>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</si>
  <si>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</si>
  <si>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</si>
  <si>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</si>
  <si>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</si>
  <si>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</si>
  <si>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</si>
  <si>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</si>
  <si>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</si>
  <si>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</si>
  <si>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</si>
  <si>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</si>
  <si>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</si>
  <si>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</si>
  <si>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</si>
  <si>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</si>
  <si>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</si>
  <si>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</si>
  <si>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</si>
  <si>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</si>
  <si>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</si>
  <si>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</si>
  <si>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</si>
  <si>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</si>
  <si>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</si>
  <si>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</si>
  <si>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</si>
  <si>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</si>
  <si>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</si>
  <si>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</si>
  <si>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</si>
  <si>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</si>
  <si>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</si>
  <si>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</si>
  <si>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</si>
  <si>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</si>
  <si>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</si>
  <si>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</si>
  <si>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</si>
  <si>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</si>
  <si>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</si>
  <si>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</si>
  <si>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</si>
  <si>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</si>
  <si>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</si>
  <si>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</si>
  <si>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</si>
  <si>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</si>
  <si>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</si>
  <si>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</si>
  <si>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</si>
  <si>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</si>
  <si>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</si>
  <si>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</si>
  <si>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</si>
  <si>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</si>
  <si>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</si>
  <si>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</si>
  <si>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</si>
  <si>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</si>
  <si>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</si>
  <si>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</si>
  <si>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</si>
  <si>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</si>
  <si>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</si>
  <si>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</si>
  <si>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</si>
  <si>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</si>
  <si>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</si>
  <si>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</si>
  <si>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</si>
  <si>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</si>
  <si>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</si>
  <si>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</si>
  <si>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</si>
  <si>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</si>
  <si>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</si>
  <si>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</si>
  <si>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</si>
  <si>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</si>
  <si>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</si>
  <si>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</si>
  <si>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</si>
  <si>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</si>
  <si>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</si>
  <si>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</si>
  <si>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</si>
  <si>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</si>
  <si>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</si>
  <si>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</si>
  <si>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</si>
  <si>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</si>
  <si>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</si>
  <si>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</si>
  <si>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</si>
  <si>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</si>
  <si>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</si>
  <si>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</si>
  <si>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</si>
  <si>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</si>
  <si>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</si>
  <si>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</si>
  <si>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</si>
  <si>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</si>
  <si>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</si>
  <si>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</si>
  <si>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</si>
  <si>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</si>
  <si>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</si>
  <si>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</si>
  <si>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</si>
  <si>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</si>
  <si>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</si>
  <si>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</si>
  <si>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</si>
  <si>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</si>
  <si>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</si>
  <si>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</si>
  <si>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</si>
  <si>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</si>
  <si>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</si>
  <si>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</si>
  <si>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</si>
  <si>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</si>
  <si>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</si>
  <si>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</si>
  <si>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</si>
  <si>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</si>
  <si>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</si>
  <si>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</si>
  <si>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</si>
  <si>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</si>
  <si>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</si>
  <si>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</si>
  <si>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</si>
  <si>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</si>
  <si>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</si>
  <si>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</si>
  <si>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</si>
  <si>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</si>
  <si>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</si>
  <si>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</si>
  <si>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</si>
  <si>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</si>
  <si>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</si>
  <si>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</si>
  <si>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</si>
  <si>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</si>
  <si>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</si>
  <si>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</si>
  <si>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</si>
  <si>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</si>
  <si>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</si>
  <si>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</si>
  <si>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</si>
  <si>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</si>
  <si>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</si>
  <si>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</si>
  <si>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</si>
  <si>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</si>
  <si>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</si>
  <si>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</si>
  <si>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</si>
  <si>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</si>
  <si>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</si>
  <si>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</si>
  <si>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</si>
  <si>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</si>
  <si>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</si>
  <si>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</si>
  <si>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</si>
  <si>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</si>
  <si>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</si>
  <si>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</si>
  <si>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</si>
  <si>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</si>
  <si>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</si>
  <si>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</si>
  <si>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</si>
  <si>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</si>
  <si>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</si>
  <si>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</si>
  <si>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</si>
  <si>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</si>
  <si>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</si>
  <si>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</si>
  <si>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</si>
  <si>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</si>
  <si>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</si>
  <si>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</si>
  <si>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</si>
  <si>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</si>
  <si>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</si>
  <si>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</si>
  <si>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</si>
  <si>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</si>
  <si>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</si>
  <si>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</si>
  <si>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</si>
  <si>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</si>
  <si>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</si>
  <si>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</si>
  <si>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</si>
  <si>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</si>
  <si>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</si>
  <si>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</si>
  <si>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</si>
  <si>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</si>
  <si>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</si>
  <si>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</si>
  <si>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</si>
  <si>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</si>
  <si>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</si>
  <si>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</si>
  <si>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</si>
  <si>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</si>
  <si>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</si>
  <si>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</si>
  <si>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</si>
  <si>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</si>
  <si>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</si>
  <si>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</si>
  <si>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</si>
  <si>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</si>
  <si>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</si>
  <si>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</si>
  <si>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</si>
  <si>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</si>
  <si>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</si>
  <si>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</si>
  <si>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</si>
  <si>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</si>
  <si>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</si>
  <si>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</si>
  <si>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</si>
  <si>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</si>
  <si>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</si>
  <si>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</si>
  <si>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</si>
  <si>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</si>
  <si>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</si>
  <si>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</si>
  <si>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</si>
  <si>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</si>
  <si>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</si>
  <si>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</si>
  <si>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</si>
  <si>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</si>
  <si>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</si>
  <si>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</si>
  <si>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</si>
  <si>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</si>
  <si>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</si>
  <si>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</si>
  <si>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</si>
  <si>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</si>
  <si>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</si>
  <si>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</si>
  <si>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</si>
  <si>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</si>
  <si>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</si>
  <si>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</si>
  <si>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</si>
  <si>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</si>
  <si>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</si>
  <si>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</si>
  <si>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</si>
  <si>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</si>
  <si>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</si>
  <si>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</si>
  <si>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</si>
  <si>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</si>
  <si>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</si>
  <si>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</si>
  <si>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</si>
  <si>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</si>
  <si>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</si>
  <si>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</si>
  <si>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</si>
  <si>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</si>
  <si>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</si>
  <si>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</si>
  <si>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</si>
  <si>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</si>
  <si>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</si>
  <si>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</si>
  <si>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</si>
  <si>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</si>
  <si>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</si>
  <si>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</si>
  <si>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</si>
  <si>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</si>
  <si>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</si>
  <si>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</si>
  <si>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</si>
  <si>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</si>
  <si>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</si>
  <si>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</si>
  <si>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</si>
  <si>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</si>
  <si>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</si>
  <si>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</si>
  <si>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</si>
  <si>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</si>
  <si>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</si>
  <si>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</si>
  <si>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</si>
  <si>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</si>
  <si>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</si>
  <si>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</si>
  <si>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</si>
  <si>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</si>
  <si>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</si>
  <si>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</si>
  <si>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</si>
  <si>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</si>
  <si>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</si>
  <si>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</si>
  <si>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</si>
  <si>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</si>
  <si>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</si>
  <si>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</si>
  <si>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</si>
  <si>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</si>
  <si>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</si>
  <si>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</si>
  <si>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</si>
  <si>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</si>
  <si>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</si>
  <si>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</si>
  <si>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</si>
  <si>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</si>
  <si>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</si>
  <si>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</si>
  <si>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</si>
  <si>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</si>
  <si>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</si>
  <si>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</si>
  <si>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</si>
  <si>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</si>
  <si>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</si>
  <si>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</si>
  <si>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</si>
  <si>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</si>
  <si>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</si>
  <si>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</si>
  <si>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</si>
  <si>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</si>
  <si>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</si>
  <si>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</si>
  <si>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</si>
  <si>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</si>
  <si>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</si>
  <si>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</si>
  <si>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</si>
  <si>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</si>
  <si>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</si>
  <si>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</si>
  <si>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</si>
  <si>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</si>
  <si>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</si>
  <si>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</si>
  <si>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</si>
  <si>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</si>
  <si>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</si>
  <si>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</si>
  <si>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</si>
  <si>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</si>
  <si>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</si>
  <si>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</si>
  <si>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</si>
  <si>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</si>
  <si>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</si>
  <si>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</si>
  <si>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</si>
  <si>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</si>
  <si>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</si>
  <si>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</si>
  <si>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</si>
  <si>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</si>
  <si>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</si>
  <si>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</si>
  <si>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</si>
  <si>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</si>
  <si>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</si>
  <si>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</si>
  <si>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</si>
  <si>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</si>
  <si>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</si>
  <si>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</si>
  <si>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</si>
  <si>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</si>
  <si>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</si>
  <si>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</si>
  <si>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</si>
  <si>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</si>
  <si>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</si>
  <si>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</si>
  <si>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</si>
  <si>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</si>
  <si>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</si>
  <si>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</si>
  <si>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</si>
  <si>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</si>
  <si>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</si>
  <si>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</si>
  <si>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</si>
  <si>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</si>
  <si>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</si>
  <si>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</si>
  <si>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</si>
  <si>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</si>
  <si>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</si>
  <si>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</si>
  <si>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</si>
  <si>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</si>
  <si>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</si>
  <si>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</si>
  <si>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</si>
  <si>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</si>
  <si>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</si>
  <si>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</si>
  <si>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</si>
  <si>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</si>
  <si>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</si>
  <si>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</si>
  <si>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</si>
  <si>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</si>
  <si>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</si>
  <si>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</si>
  <si>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</si>
  <si>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</si>
  <si>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</si>
  <si>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</si>
  <si>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</si>
  <si>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</si>
  <si>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</si>
  <si>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</si>
  <si>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</si>
  <si>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</si>
  <si>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</si>
  <si>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</si>
  <si>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</si>
  <si>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</si>
  <si>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</si>
  <si>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</si>
  <si>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</si>
  <si>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</si>
  <si>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</si>
  <si>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</si>
  <si>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</si>
  <si>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</si>
  <si>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</si>
  <si>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</si>
  <si>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</si>
  <si>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</si>
  <si>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</si>
  <si>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</si>
  <si>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</si>
  <si>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</si>
  <si>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</si>
  <si>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</si>
  <si>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</si>
  <si>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</si>
  <si>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</si>
  <si>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</si>
  <si>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</si>
  <si>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</si>
  <si>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</si>
  <si>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</si>
  <si>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</si>
  <si>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</si>
  <si>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</si>
  <si>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</si>
  <si>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</si>
  <si>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</si>
  <si>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</si>
  <si>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</si>
  <si>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</si>
  <si>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</si>
  <si>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</si>
  <si>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</si>
  <si>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</si>
  <si>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</si>
  <si>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</si>
  <si>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</si>
  <si>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</si>
  <si>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</si>
  <si>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</si>
  <si>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</si>
  <si>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</si>
  <si>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</si>
  <si>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</si>
  <si>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</si>
  <si>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</si>
  <si>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</si>
  <si>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</si>
  <si>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</si>
  <si>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</si>
  <si>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</si>
  <si>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</si>
  <si>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</si>
  <si>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</si>
  <si>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</si>
  <si>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</si>
  <si>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</si>
  <si>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</si>
  <si>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</si>
  <si>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</si>
  <si>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</si>
  <si>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</si>
  <si>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</si>
  <si>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</si>
  <si>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</si>
  <si>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</si>
  <si>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</si>
  <si>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</si>
  <si>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</si>
  <si>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</si>
  <si>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</si>
  <si>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</si>
  <si>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</si>
  <si>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</si>
  <si>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</si>
  <si>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</si>
  <si>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</si>
  <si>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</si>
  <si>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</si>
  <si>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</si>
  <si>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</si>
  <si>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</si>
  <si>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</si>
  <si>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</si>
  <si>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</si>
  <si>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</si>
  <si>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</si>
  <si>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</si>
  <si>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</si>
  <si>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</si>
  <si>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</si>
  <si>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</si>
  <si>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</si>
  <si>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</si>
  <si>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</si>
  <si>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</si>
  <si>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</si>
  <si>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</si>
  <si>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</si>
  <si>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</si>
  <si>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</si>
  <si>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</si>
  <si>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</si>
  <si>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</si>
  <si>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</si>
  <si>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</si>
  <si>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</si>
  <si>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</si>
  <si>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</si>
  <si>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</si>
  <si>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</si>
  <si>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</si>
  <si>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</si>
  <si>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</si>
  <si>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</si>
  <si>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</si>
  <si>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</si>
  <si>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</si>
  <si>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</si>
  <si>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</si>
  <si>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</si>
  <si>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</si>
  <si>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</si>
  <si>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</si>
  <si>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</si>
  <si>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</si>
  <si>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</si>
  <si>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</si>
  <si>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</si>
  <si>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</si>
  <si>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</si>
  <si>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</si>
  <si>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</si>
  <si>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</si>
  <si>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</si>
  <si>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</si>
  <si>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</si>
  <si>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</si>
  <si>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</si>
  <si>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</si>
  <si>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</si>
  <si>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</si>
  <si>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</si>
  <si>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</si>
  <si>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</si>
  <si>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</si>
  <si>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</si>
  <si>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</si>
  <si>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</si>
  <si>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</si>
  <si>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</si>
  <si>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</si>
  <si>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</si>
  <si>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</si>
  <si>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</si>
  <si>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</si>
  <si>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</si>
  <si>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</si>
  <si>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</si>
  <si>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</si>
  <si>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</si>
  <si>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</si>
  <si>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</si>
  <si>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</si>
  <si>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</si>
  <si>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</si>
  <si>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</si>
  <si>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</si>
  <si>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</si>
  <si>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</si>
  <si>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</si>
  <si>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</si>
  <si>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</si>
  <si>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</si>
  <si>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</si>
  <si>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</si>
  <si>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</si>
  <si>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</si>
  <si>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</si>
  <si>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</si>
  <si>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</si>
  <si>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</si>
  <si>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</si>
  <si>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</si>
  <si>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</si>
  <si>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</si>
  <si>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</si>
  <si>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</si>
  <si>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</si>
  <si>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</si>
  <si>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</si>
  <si>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</si>
  <si>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</si>
  <si>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</si>
  <si>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</si>
  <si>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</si>
  <si>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</si>
  <si>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</si>
  <si>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</si>
  <si>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</si>
  <si>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</si>
  <si>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</si>
  <si>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</si>
  <si>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</si>
  <si>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</si>
  <si>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</si>
  <si>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</si>
  <si>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</si>
  <si>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</si>
  <si>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</si>
  <si>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</si>
  <si>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</si>
  <si>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</si>
  <si>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</si>
  <si>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</si>
  <si>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</si>
  <si>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</si>
  <si>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</si>
  <si>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</si>
  <si>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</si>
  <si>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</si>
  <si>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</si>
  <si>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</si>
  <si>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</si>
  <si>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</si>
  <si>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</si>
  <si>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</si>
  <si>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</si>
  <si>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</si>
  <si>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</si>
  <si>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</si>
  <si>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</si>
  <si>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</si>
  <si>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</si>
  <si>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</si>
  <si>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</si>
  <si>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</si>
  <si>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</si>
  <si>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</si>
  <si>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</si>
  <si>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</si>
  <si>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</si>
  <si>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</si>
  <si>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</si>
  <si>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</si>
  <si>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</si>
  <si>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</si>
  <si>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</si>
  <si>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</si>
  <si>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</si>
  <si>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</si>
  <si>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</si>
  <si>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</si>
  <si>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</si>
  <si>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</si>
  <si>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</si>
  <si>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</si>
  <si>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</si>
  <si>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</si>
  <si>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</si>
  <si>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</si>
  <si>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</si>
  <si>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</si>
  <si>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</si>
  <si>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</si>
  <si>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</si>
  <si>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</si>
  <si>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</si>
  <si>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</si>
  <si>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</si>
  <si>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</si>
  <si>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</si>
  <si>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</si>
  <si>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</si>
  <si>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</si>
  <si>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</si>
  <si>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</si>
  <si>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</si>
  <si>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</si>
  <si>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</si>
  <si>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</si>
  <si>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</si>
  <si>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</si>
  <si>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</si>
  <si>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</si>
  <si>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</si>
  <si>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</si>
  <si>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</si>
  <si>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</si>
  <si>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</si>
  <si>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</si>
  <si>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</si>
  <si>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</si>
  <si>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</si>
  <si>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</si>
  <si>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</si>
  <si>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</si>
  <si>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</si>
  <si>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</si>
  <si>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</si>
  <si>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</si>
  <si>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</si>
  <si>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</si>
  <si>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</si>
  <si>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</si>
  <si>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</si>
  <si>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</si>
  <si>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</si>
  <si>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</si>
  <si>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</si>
  <si>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</si>
  <si>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</si>
  <si>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</si>
  <si>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</si>
  <si>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</si>
  <si>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</si>
  <si>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</si>
  <si>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</si>
  <si>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</si>
  <si>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</si>
  <si>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</si>
  <si>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</si>
  <si>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</si>
  <si>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</si>
  <si>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</si>
  <si>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</si>
  <si>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</si>
  <si>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</si>
  <si>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</si>
  <si>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</si>
  <si>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</si>
  <si>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</si>
  <si>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</si>
  <si>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</si>
  <si>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</si>
  <si>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</si>
  <si>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</si>
  <si>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</si>
  <si>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</si>
  <si>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</si>
  <si>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</si>
  <si>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</si>
  <si>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</si>
  <si>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</si>
  <si>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</si>
  <si>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</si>
  <si>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</si>
  <si>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</si>
  <si>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</si>
  <si>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</si>
  <si>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</si>
  <si>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</si>
  <si>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</si>
  <si>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</si>
  <si>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</si>
  <si>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</si>
  <si>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</si>
  <si>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</si>
  <si>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</si>
  <si>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</si>
  <si>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</si>
  <si>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</si>
  <si>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</si>
  <si>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</si>
  <si>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</si>
  <si>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</si>
  <si>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</si>
  <si>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</si>
  <si>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</si>
  <si>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</si>
  <si>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</si>
  <si>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</si>
  <si>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</si>
  <si>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</si>
  <si>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</si>
  <si>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</si>
  <si>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</si>
  <si>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</si>
  <si>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</si>
  <si>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</si>
  <si>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</si>
  <si>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</si>
  <si>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</si>
  <si>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</si>
  <si>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</si>
  <si>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</si>
  <si>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</si>
  <si>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</si>
  <si>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</si>
  <si>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</si>
  <si>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</si>
  <si>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</si>
  <si>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</si>
  <si>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</si>
  <si>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</si>
  <si>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</si>
  <si>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</si>
  <si>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</si>
  <si>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</si>
  <si>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</si>
  <si>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</si>
  <si>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</si>
  <si>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</si>
  <si>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</si>
  <si>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</si>
  <si>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</si>
  <si>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</si>
  <si>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</si>
  <si>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</si>
  <si>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</si>
  <si>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</si>
  <si>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</si>
  <si>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</si>
  <si>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</si>
  <si>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</si>
  <si>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</si>
  <si>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</si>
  <si>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</si>
  <si>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</si>
  <si>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</si>
  <si>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</si>
  <si>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</si>
  <si>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</si>
  <si>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</si>
  <si>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</si>
  <si>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</si>
  <si>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</si>
  <si>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</si>
  <si>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</si>
  <si>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</si>
  <si>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</si>
  <si>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</si>
  <si>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</si>
  <si>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</si>
  <si>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</si>
  <si>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</si>
  <si>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</si>
  <si>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</si>
  <si>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</si>
  <si>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</si>
  <si>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</si>
  <si>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</si>
  <si>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</si>
  <si>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</si>
  <si>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</si>
  <si>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</si>
  <si>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</si>
  <si>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</si>
  <si>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</si>
  <si>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</si>
  <si>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</si>
  <si>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</si>
  <si>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</si>
  <si>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</si>
  <si>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</si>
  <si>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</si>
  <si>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</si>
  <si>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</si>
  <si>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</si>
  <si>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</si>
  <si>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</si>
  <si>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</si>
  <si>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</si>
  <si>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</si>
  <si>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</si>
  <si>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</si>
  <si>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</si>
  <si>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</si>
  <si>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</si>
  <si>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</si>
  <si>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</si>
  <si>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</si>
  <si>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</si>
  <si>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</si>
  <si>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</si>
  <si>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</si>
  <si>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</si>
  <si>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</si>
  <si>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</si>
  <si>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</si>
  <si>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</si>
  <si>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</si>
  <si>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</si>
  <si>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</si>
  <si>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</si>
  <si>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</si>
  <si>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</si>
  <si>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</si>
  <si>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</si>
  <si>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</si>
  <si>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</si>
  <si>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</si>
  <si>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</si>
  <si>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</si>
  <si>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</si>
  <si>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</si>
  <si>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</si>
  <si>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</si>
  <si>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</si>
  <si>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</si>
  <si>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</si>
  <si>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</si>
  <si>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</si>
  <si>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</si>
  <si>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</si>
  <si>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</si>
  <si>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</si>
  <si>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</si>
  <si>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</si>
  <si>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</si>
  <si>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</si>
  <si>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</si>
  <si>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</si>
  <si>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</si>
  <si>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</si>
  <si>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</si>
  <si>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</si>
  <si>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</si>
  <si>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</si>
  <si>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</si>
  <si>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</si>
  <si>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</si>
  <si>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</si>
  <si>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</si>
  <si>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</si>
  <si>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</si>
  <si>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</si>
  <si>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</si>
  <si>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</si>
  <si>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</si>
  <si>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</si>
  <si>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</si>
  <si>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</si>
  <si>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</si>
  <si>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</si>
  <si>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</si>
  <si>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</si>
  <si>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</si>
  <si>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</si>
  <si>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</si>
  <si>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</si>
  <si>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</si>
  <si>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</si>
  <si>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</si>
  <si>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</si>
  <si>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</si>
  <si>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</si>
  <si>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</si>
  <si>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</si>
  <si>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</si>
  <si>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</si>
  <si>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</si>
  <si>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</si>
  <si>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</si>
  <si>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</si>
  <si>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</si>
  <si>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</si>
  <si>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</si>
  <si>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</si>
  <si>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</si>
  <si>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</si>
  <si>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</si>
  <si>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</si>
  <si>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</si>
  <si>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</si>
  <si>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</si>
  <si>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</si>
  <si>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</si>
  <si>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</si>
  <si>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</si>
  <si>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</si>
  <si>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</si>
  <si>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</si>
  <si>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</si>
  <si>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</si>
  <si>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</si>
  <si>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</si>
  <si>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</si>
  <si>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</si>
  <si>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</si>
  <si>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</si>
  <si>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</si>
  <si>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</si>
  <si>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</si>
  <si>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</si>
  <si>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</si>
  <si>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</si>
  <si>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</si>
  <si>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</si>
  <si>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</si>
  <si>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</si>
  <si>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</si>
  <si>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</si>
  <si>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</si>
  <si>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</si>
  <si>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</si>
  <si>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</si>
  <si>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</si>
  <si>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</si>
  <si>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</si>
  <si>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</si>
  <si>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</si>
  <si>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</si>
  <si>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</si>
  <si>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</si>
  <si>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</si>
  <si>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</si>
  <si>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</si>
  <si>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</si>
  <si>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</si>
  <si>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</si>
  <si>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</si>
  <si>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</si>
  <si>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</si>
  <si>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</si>
  <si>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</si>
  <si>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</si>
  <si>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</si>
  <si>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</si>
  <si>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</si>
  <si>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</si>
  <si>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</si>
  <si>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</si>
  <si>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</si>
  <si>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</si>
  <si>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</si>
  <si>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</si>
  <si>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</si>
  <si>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</si>
  <si>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</si>
  <si>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</si>
  <si>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</si>
  <si>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</si>
  <si>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</si>
  <si>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</si>
  <si>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</si>
  <si>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</si>
  <si>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</si>
  <si>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</si>
  <si>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</si>
  <si>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</si>
  <si>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</si>
  <si>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</si>
  <si>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</si>
  <si>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</si>
  <si>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</si>
  <si>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</si>
  <si>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</si>
  <si>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</si>
  <si>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</si>
  <si>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</si>
  <si>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</si>
  <si>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</si>
  <si>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</si>
  <si>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</si>
  <si>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</si>
  <si>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</si>
  <si>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</si>
  <si>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</si>
  <si>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</si>
  <si>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</si>
  <si>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</si>
  <si>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</si>
  <si>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</si>
  <si>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</si>
  <si>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</si>
  <si>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</si>
  <si>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</si>
  <si>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</si>
  <si>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</si>
  <si>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</si>
  <si>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</si>
  <si>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</si>
  <si>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</si>
  <si>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</si>
  <si>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</si>
  <si>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</si>
  <si>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</si>
  <si>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</si>
  <si>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</si>
  <si>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</si>
  <si>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</si>
  <si>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</si>
  <si>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</si>
  <si>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</si>
  <si>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</si>
  <si>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</si>
  <si>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</si>
  <si>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</si>
  <si>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</si>
  <si>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</si>
  <si>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</si>
  <si>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</si>
  <si>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</si>
  <si>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</si>
  <si>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</si>
  <si>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</si>
  <si>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</si>
  <si>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</si>
  <si>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</si>
  <si>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</si>
  <si>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</si>
  <si>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</si>
  <si>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</si>
  <si>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</si>
  <si>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</si>
  <si>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</si>
  <si>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</si>
  <si>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</si>
  <si>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</si>
  <si>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</si>
  <si>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</si>
  <si>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</si>
  <si>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</si>
  <si>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</si>
  <si>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</si>
  <si>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</si>
  <si>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</si>
  <si>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</si>
  <si>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</si>
  <si>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</si>
  <si>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</si>
  <si>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</si>
  <si>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</si>
  <si>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</si>
  <si>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</si>
  <si>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</si>
  <si>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</si>
  <si>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</si>
  <si>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</si>
  <si>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</si>
  <si>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</si>
  <si>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</si>
  <si>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</si>
  <si>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</si>
  <si>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</si>
  <si>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</si>
  <si>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</si>
  <si>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</si>
  <si>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</si>
  <si>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</si>
  <si>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</si>
  <si>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</si>
  <si>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</si>
  <si>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</si>
  <si>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</si>
  <si>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</si>
  <si>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</si>
  <si>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</si>
  <si>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</si>
  <si>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</si>
  <si>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</si>
  <si>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</si>
  <si>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</si>
  <si>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</si>
  <si>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</si>
  <si>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</si>
  <si>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</si>
  <si>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</si>
  <si>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</si>
  <si>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</si>
  <si>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</si>
  <si>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</si>
  <si>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</si>
  <si>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</si>
  <si>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</si>
  <si>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</si>
  <si>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</si>
  <si>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</si>
  <si>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</si>
  <si>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</si>
  <si>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</si>
  <si>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</si>
  <si>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</si>
  <si>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</si>
  <si>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</si>
  <si>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</si>
  <si>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</si>
  <si>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</si>
  <si>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</si>
  <si>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</si>
  <si>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</si>
  <si>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</si>
  <si>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</si>
  <si>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</si>
  <si>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</si>
  <si>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</si>
  <si>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</si>
  <si>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</si>
  <si>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</si>
  <si>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</si>
  <si>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</si>
  <si>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</si>
  <si>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</si>
  <si>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</si>
  <si>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</si>
  <si>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</si>
  <si>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</si>
  <si>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</si>
  <si>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</si>
  <si>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</si>
  <si>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</si>
  <si>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</si>
  <si>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</si>
  <si>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</si>
  <si>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</si>
  <si>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</si>
  <si>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</si>
  <si>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</si>
  <si>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</si>
  <si>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</si>
  <si>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</si>
  <si>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</si>
  <si>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</si>
  <si>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</si>
  <si>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</si>
  <si>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</si>
  <si>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</si>
  <si>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</si>
  <si>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</si>
  <si>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</si>
  <si>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</si>
  <si>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</si>
  <si>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</si>
  <si>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</si>
  <si>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</si>
  <si>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</si>
  <si>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</si>
  <si>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</si>
  <si>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</si>
  <si>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</si>
  <si>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</si>
  <si>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</si>
  <si>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</si>
  <si>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</si>
  <si>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</si>
  <si>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</si>
  <si>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</si>
  <si>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</si>
  <si>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</si>
  <si>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</si>
  <si>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</si>
  <si>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</si>
  <si>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</si>
  <si>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</si>
  <si>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</si>
  <si>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</si>
  <si>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</si>
  <si>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</si>
  <si>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</si>
  <si>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</si>
  <si>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</si>
  <si>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</si>
  <si>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</si>
  <si>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</si>
  <si>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</si>
  <si>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</si>
  <si>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</si>
  <si>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</si>
  <si>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</si>
  <si>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</si>
  <si>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</si>
  <si>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</si>
  <si>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</si>
  <si>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</si>
  <si>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</si>
  <si>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</si>
  <si>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</si>
  <si>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</si>
  <si>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</si>
  <si>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</si>
  <si>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</si>
  <si>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</si>
  <si>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</si>
  <si>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</si>
  <si>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</si>
  <si>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</si>
  <si>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</si>
  <si>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</si>
  <si>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</si>
  <si>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</si>
  <si>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</si>
  <si>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</si>
  <si>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</si>
  <si>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</si>
  <si>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</si>
  <si>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</si>
  <si>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</si>
  <si>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</si>
  <si>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</si>
  <si>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</si>
  <si>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</si>
  <si>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</si>
  <si>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</si>
  <si>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</si>
  <si>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</si>
  <si>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</si>
  <si>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</si>
  <si>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</si>
  <si>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</si>
  <si>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</si>
  <si>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</si>
  <si>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</si>
  <si>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</si>
  <si>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</si>
  <si>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</si>
  <si>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</si>
  <si>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</si>
  <si>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</si>
  <si>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</si>
  <si>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</si>
  <si>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</si>
  <si>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</si>
  <si>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</si>
  <si>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</si>
  <si>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</si>
  <si>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</si>
  <si>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</si>
  <si>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</si>
  <si>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</si>
  <si>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</si>
  <si>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</si>
  <si>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</si>
  <si>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</si>
  <si>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</si>
  <si>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</si>
  <si>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</si>
  <si>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</si>
  <si>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</si>
  <si>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</si>
  <si>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</si>
  <si>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</si>
  <si>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</si>
  <si>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</si>
  <si>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</si>
  <si>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</si>
  <si>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</si>
  <si>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</si>
  <si>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</si>
  <si>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</si>
  <si>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</si>
  <si>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</si>
  <si>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</si>
  <si>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</si>
  <si>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</si>
  <si>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</si>
  <si>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</si>
  <si>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</si>
  <si>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</si>
  <si>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</si>
  <si>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</si>
  <si>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</si>
  <si>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</si>
  <si>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</si>
  <si>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</si>
  <si>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</si>
  <si>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</si>
  <si>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</si>
  <si>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</si>
  <si>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</si>
  <si>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</si>
  <si>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</si>
  <si>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</si>
  <si>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</si>
  <si>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</si>
  <si>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</si>
  <si>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</si>
  <si>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</si>
  <si>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</si>
  <si>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</si>
  <si>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</si>
  <si>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</si>
  <si>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</si>
  <si>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</si>
  <si>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</si>
  <si>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</si>
  <si>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</si>
  <si>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</si>
  <si>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</si>
  <si>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</si>
  <si>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</si>
  <si>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</si>
  <si>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</si>
  <si>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</si>
  <si>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</si>
  <si>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</si>
  <si>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</si>
  <si>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</si>
  <si>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</si>
  <si>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</si>
  <si>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</si>
  <si>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</si>
  <si>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</si>
  <si>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</si>
  <si>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</si>
  <si>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</si>
  <si>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</si>
  <si>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</si>
  <si>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</si>
  <si>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</si>
  <si>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</si>
  <si>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</si>
  <si>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</si>
  <si>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</si>
  <si>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</si>
  <si>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</si>
  <si>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</si>
  <si>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</si>
  <si>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</si>
  <si>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</si>
  <si>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</si>
  <si>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</si>
  <si>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</si>
  <si>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</si>
  <si>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</si>
  <si>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</si>
  <si>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</si>
  <si>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</si>
  <si>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</si>
  <si>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</si>
  <si>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</si>
  <si>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</si>
  <si>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</si>
  <si>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</si>
  <si>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</si>
  <si>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</si>
  <si>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</si>
  <si>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</si>
  <si>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</si>
  <si>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</si>
  <si>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</si>
  <si>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</si>
  <si>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</si>
  <si>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</si>
  <si>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</si>
  <si>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</si>
  <si>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</si>
  <si>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</si>
  <si>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</si>
  <si>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</si>
  <si>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</si>
  <si>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</si>
  <si>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</si>
  <si>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</si>
  <si>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</si>
  <si>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</si>
  <si>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</si>
  <si>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</si>
  <si>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</si>
  <si>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</si>
  <si>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</si>
  <si>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</si>
  <si>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</si>
  <si>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</si>
  <si>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</si>
  <si>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</si>
  <si>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</si>
  <si>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</si>
  <si>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</si>
  <si>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</si>
  <si>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</si>
  <si>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</si>
  <si>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</si>
  <si>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</si>
  <si>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</si>
  <si>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</si>
  <si>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</si>
  <si>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</si>
  <si>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</si>
  <si>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</si>
  <si>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</si>
  <si>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</si>
  <si>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</si>
  <si>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</si>
  <si>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</si>
  <si>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</si>
  <si>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</si>
  <si>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</si>
  <si>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</si>
  <si>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</si>
  <si>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</si>
  <si>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</si>
  <si>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</si>
  <si>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</si>
  <si>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</si>
  <si>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</si>
  <si>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</si>
  <si>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</si>
  <si>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</si>
  <si>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</si>
  <si>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</si>
  <si>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</si>
  <si>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</si>
  <si>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</si>
  <si>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</si>
  <si>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</si>
  <si>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</si>
  <si>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</si>
  <si>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</si>
  <si>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</si>
  <si>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</si>
  <si>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</si>
  <si>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</si>
  <si>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</si>
  <si>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</si>
  <si>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</si>
  <si>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</si>
  <si>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</si>
  <si>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</si>
  <si>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</si>
  <si>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</si>
  <si>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</si>
  <si>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</si>
  <si>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</si>
  <si>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</si>
  <si>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</si>
  <si>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</si>
  <si>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</si>
  <si>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</si>
  <si>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</si>
  <si>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</si>
  <si>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</si>
  <si>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</si>
  <si>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</si>
  <si>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</si>
  <si>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</si>
  <si>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</si>
  <si>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</si>
  <si>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</si>
  <si>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</si>
  <si>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</si>
  <si>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</si>
  <si>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</si>
  <si>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</si>
  <si>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</si>
  <si>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</si>
  <si>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</si>
  <si>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</si>
  <si>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</si>
  <si>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</si>
  <si>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</si>
  <si>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</si>
  <si>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</si>
  <si>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</si>
  <si>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</si>
  <si>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</si>
  <si>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</si>
  <si>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</si>
  <si>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</si>
  <si>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</si>
  <si>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</si>
  <si>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</si>
  <si>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</si>
  <si>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</si>
  <si>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</si>
  <si>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</si>
  <si>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</si>
  <si>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</si>
  <si>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</si>
  <si>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</si>
  <si>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</si>
  <si>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</si>
  <si>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</si>
  <si>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</si>
  <si>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</si>
  <si>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</si>
  <si>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</si>
  <si>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</si>
  <si>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</si>
  <si>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</si>
  <si>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</si>
  <si>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</si>
  <si>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</si>
  <si>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</si>
  <si>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</si>
  <si>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</si>
  <si>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</si>
  <si>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</si>
  <si>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</si>
  <si>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</si>
  <si>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</si>
  <si>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</si>
  <si>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</si>
  <si>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</si>
  <si>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</si>
  <si>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</si>
  <si>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</si>
  <si>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</si>
  <si>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</si>
  <si>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</si>
  <si>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</si>
  <si>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</si>
  <si>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</si>
  <si>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</si>
  <si>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</si>
  <si>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</si>
  <si>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</si>
  <si>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</si>
  <si>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</si>
  <si>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</si>
  <si>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</si>
  <si>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</si>
  <si>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</si>
  <si>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</si>
  <si>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</si>
  <si>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</si>
  <si>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</si>
  <si>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</si>
  <si>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</si>
  <si>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</si>
  <si>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</si>
  <si>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</si>
  <si>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</si>
  <si>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</si>
  <si>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</si>
  <si>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</si>
  <si>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</si>
  <si>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</si>
  <si>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</si>
  <si>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</si>
  <si>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</si>
  <si>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</si>
  <si>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</si>
  <si>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</si>
  <si>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</si>
  <si>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</si>
  <si>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</si>
  <si>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</si>
  <si>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</si>
  <si>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</si>
  <si>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</si>
  <si>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</si>
  <si>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</si>
  <si>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</si>
  <si>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</si>
  <si>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</si>
  <si>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</si>
  <si>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</si>
  <si>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</si>
  <si>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</si>
  <si>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</si>
  <si>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</si>
  <si>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</si>
  <si>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</si>
  <si>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</si>
  <si>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</si>
  <si>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</si>
  <si>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</si>
  <si>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</si>
  <si>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</si>
  <si>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</si>
  <si>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</si>
  <si>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</si>
  <si>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</si>
  <si>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</si>
  <si>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</si>
  <si>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</si>
  <si>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</si>
  <si>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</si>
  <si>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</si>
  <si>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</si>
  <si>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</si>
  <si>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</si>
  <si>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</si>
  <si>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</si>
  <si>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</si>
  <si>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</si>
  <si>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</si>
  <si>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</si>
  <si>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</si>
  <si>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</si>
  <si>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</si>
  <si>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</si>
  <si>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</si>
  <si>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</si>
  <si>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</si>
  <si>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</si>
  <si>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</si>
  <si>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</si>
  <si>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</si>
  <si>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</si>
  <si>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</si>
  <si>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</si>
  <si>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</si>
  <si>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</si>
  <si>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</si>
  <si>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</si>
  <si>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</si>
  <si>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</si>
  <si>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</si>
  <si>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</si>
  <si>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</si>
  <si>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</si>
  <si>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</si>
  <si>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</si>
  <si>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</si>
  <si>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</si>
  <si>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</si>
  <si>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</si>
  <si>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</si>
  <si>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</si>
  <si>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</si>
  <si>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</si>
  <si>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</si>
  <si>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</si>
  <si>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</si>
  <si>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</si>
  <si>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</si>
  <si>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</si>
  <si>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</si>
  <si>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</si>
  <si>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</si>
  <si>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</si>
  <si>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</si>
  <si>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</si>
  <si>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</si>
  <si>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</si>
  <si>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</si>
  <si>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</si>
  <si>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</si>
  <si>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</si>
  <si>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</si>
  <si>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</si>
  <si>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</si>
  <si>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</si>
  <si>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</si>
  <si>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</si>
  <si>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</si>
  <si>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</si>
  <si>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</si>
  <si>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</si>
  <si>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</si>
  <si>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</si>
  <si>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</si>
  <si>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</si>
  <si>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</si>
  <si>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</si>
  <si>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</si>
  <si>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</si>
  <si>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</si>
  <si>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</si>
  <si>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</si>
  <si>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</si>
  <si>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</si>
  <si>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</si>
  <si>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</si>
  <si>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</si>
  <si>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</si>
  <si>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</si>
  <si>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</si>
  <si>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</si>
  <si>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</si>
  <si>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</si>
  <si>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</si>
  <si>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</si>
  <si>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</si>
  <si>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</si>
  <si>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</si>
  <si>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</si>
  <si>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</si>
  <si>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</si>
  <si>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</si>
  <si>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</si>
  <si>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</si>
  <si>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</si>
  <si>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</si>
  <si>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</si>
  <si>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</si>
  <si>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</si>
  <si>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</si>
  <si>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</si>
  <si>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</si>
  <si>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</si>
  <si>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</si>
  <si>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</si>
  <si>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</si>
  <si>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</si>
  <si>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</si>
  <si>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</si>
  <si>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</si>
  <si>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</si>
  <si>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</si>
  <si>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</si>
  <si>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</si>
  <si>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</si>
  <si>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</si>
  <si>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</si>
  <si>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</si>
  <si>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</si>
  <si>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</si>
  <si>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</si>
  <si>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</si>
  <si>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</si>
  <si>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</si>
  <si>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</si>
  <si>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</si>
  <si>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</si>
  <si>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</si>
  <si>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</si>
  <si>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</si>
  <si>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</si>
  <si>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</si>
  <si>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</si>
  <si>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</si>
  <si>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</si>
  <si>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</si>
  <si>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</si>
  <si>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</si>
  <si>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</si>
  <si>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</si>
  <si>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</si>
  <si>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</si>
  <si>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</si>
  <si>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</si>
  <si>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</si>
  <si>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</si>
  <si>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</si>
  <si>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</si>
  <si>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</si>
  <si>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</si>
  <si>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</si>
  <si>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</si>
  <si>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</si>
  <si>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</si>
  <si>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</si>
  <si>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</si>
  <si>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</si>
  <si>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</si>
  <si>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</si>
  <si>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</si>
  <si>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</si>
  <si>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</si>
  <si>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</si>
  <si>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</si>
  <si>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</si>
  <si>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</si>
  <si>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</si>
  <si>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</si>
  <si>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</si>
  <si>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</si>
  <si>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</si>
  <si>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</si>
  <si>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</si>
  <si>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</si>
  <si>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</si>
  <si>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</si>
  <si>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</si>
  <si>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</si>
  <si>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</si>
  <si>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</si>
  <si>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</si>
  <si>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</si>
  <si>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</si>
  <si>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</si>
  <si>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</si>
  <si>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</si>
  <si>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</si>
  <si>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</si>
  <si>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</si>
  <si>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</si>
  <si>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</si>
  <si>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</si>
  <si>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</si>
  <si>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</si>
  <si>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</si>
  <si>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</si>
  <si>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</si>
  <si>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</si>
  <si>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</si>
  <si>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</si>
  <si>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</si>
  <si>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</si>
  <si>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</si>
  <si>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</si>
  <si>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</si>
  <si>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</si>
  <si>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</si>
  <si>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</si>
  <si>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</si>
  <si>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</si>
  <si>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</si>
  <si>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</si>
  <si>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</si>
  <si>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</si>
  <si>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</si>
  <si>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</si>
  <si>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</si>
  <si>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</si>
  <si>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</si>
  <si>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</si>
  <si>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</si>
  <si>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</si>
  <si>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</si>
  <si>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</si>
  <si>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</si>
  <si>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</si>
  <si>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</si>
  <si>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</si>
  <si>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</si>
  <si>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</si>
  <si>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</si>
  <si>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</si>
  <si>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</si>
  <si>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</si>
  <si>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</si>
  <si>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</si>
  <si>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</si>
  <si>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</si>
  <si>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</si>
  <si>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</si>
  <si>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</si>
  <si>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</si>
  <si>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</si>
  <si>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</si>
  <si>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</si>
  <si>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</si>
  <si>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</si>
  <si>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</si>
  <si>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</si>
  <si>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</si>
  <si>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</si>
  <si>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</si>
  <si>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</si>
  <si>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</si>
  <si>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</si>
  <si>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</si>
  <si>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</si>
  <si>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</si>
  <si>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</si>
  <si>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</si>
  <si>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</si>
  <si>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</si>
  <si>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</si>
  <si>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</si>
  <si>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</si>
  <si>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</si>
  <si>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</si>
  <si>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</si>
  <si>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</si>
  <si>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</si>
  <si>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</si>
  <si>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</si>
  <si>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</si>
  <si>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</si>
  <si>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</si>
  <si>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</si>
  <si>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</si>
  <si>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</si>
  <si>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</si>
  <si>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</si>
  <si>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</si>
  <si>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</si>
  <si>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</si>
  <si>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</si>
  <si>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</si>
  <si>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</si>
  <si>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</si>
  <si>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</si>
  <si>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</si>
  <si>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</si>
  <si>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</si>
  <si>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</si>
  <si>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</si>
  <si>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</si>
  <si>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</si>
  <si>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</si>
  <si>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</si>
  <si>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</si>
  <si>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</si>
  <si>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</si>
  <si>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</si>
  <si>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</si>
  <si>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</si>
  <si>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</si>
  <si>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</si>
  <si>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</si>
  <si>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</si>
  <si>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</si>
  <si>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</si>
  <si>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</si>
  <si>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</si>
  <si>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</si>
  <si>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</si>
  <si>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</si>
  <si>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</si>
  <si>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</si>
  <si>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</si>
  <si>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</si>
  <si>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</si>
  <si>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</si>
  <si>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</si>
  <si>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</si>
  <si>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</si>
  <si>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</si>
  <si>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</si>
  <si>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</si>
  <si>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</si>
  <si>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</si>
  <si>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</si>
  <si>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</si>
  <si>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</si>
  <si>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</si>
  <si>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</si>
  <si>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</si>
  <si>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</si>
  <si>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</si>
  <si>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</si>
  <si>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</si>
  <si>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</si>
  <si>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</si>
  <si>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</si>
  <si>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</si>
  <si>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</si>
  <si>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</si>
  <si>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</si>
  <si>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</si>
  <si>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</si>
  <si>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</si>
  <si>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</si>
  <si>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</si>
  <si>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</si>
  <si>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</si>
  <si>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</si>
  <si>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</si>
  <si>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</si>
  <si>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</si>
  <si>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</si>
  <si>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</si>
  <si>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</si>
  <si>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</si>
  <si>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</si>
  <si>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</si>
  <si>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</si>
  <si>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</si>
  <si>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</si>
  <si>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</si>
  <si>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</si>
  <si>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</si>
  <si>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</si>
  <si>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</si>
  <si>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</si>
  <si>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</si>
  <si>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</si>
  <si>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</si>
  <si>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</si>
  <si>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</si>
  <si>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</si>
  <si>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</si>
  <si>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</si>
  <si>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</si>
  <si>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</si>
  <si>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</si>
  <si>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</si>
  <si>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</si>
  <si>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</si>
  <si>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</si>
  <si>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</si>
  <si>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</si>
  <si>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</si>
  <si>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</si>
  <si>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</si>
  <si>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</si>
  <si>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</si>
  <si>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</si>
  <si>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</si>
  <si>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</si>
  <si>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</si>
  <si>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</si>
  <si>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</si>
  <si>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</si>
  <si>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</si>
  <si>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</si>
  <si>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</si>
  <si>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</si>
  <si>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</si>
  <si>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</si>
  <si>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</si>
  <si>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</si>
  <si>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</si>
  <si>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</si>
  <si>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</si>
  <si>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</si>
  <si>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</si>
  <si>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</si>
  <si>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</si>
  <si>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</si>
  <si>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</si>
  <si>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</si>
  <si>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</si>
  <si>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</si>
  <si>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</si>
  <si>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</si>
  <si>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</si>
  <si>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</si>
  <si>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</si>
  <si>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</si>
  <si>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</si>
  <si>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</si>
  <si>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</si>
  <si>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</si>
  <si>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</si>
  <si>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</si>
  <si>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</si>
  <si>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</si>
  <si>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</si>
  <si>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</si>
  <si>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</si>
  <si>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</si>
  <si>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</si>
  <si>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</si>
  <si>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</si>
  <si>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</si>
  <si>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</si>
  <si>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</si>
  <si>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</si>
  <si>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</si>
  <si>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</si>
  <si>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</si>
  <si>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</si>
  <si>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</si>
  <si>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</si>
  <si>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</si>
  <si>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</si>
  <si>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</si>
  <si>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</si>
  <si>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</si>
  <si>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</si>
  <si>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</si>
  <si>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</si>
  <si>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</si>
  <si>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</si>
  <si>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</si>
  <si>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</si>
  <si>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</si>
  <si>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</si>
  <si>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</si>
  <si>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</si>
  <si>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</si>
  <si>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</si>
  <si>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</si>
  <si>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</si>
  <si>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</si>
  <si>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</si>
  <si>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</si>
  <si>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</si>
  <si>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</si>
  <si>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</si>
  <si>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</si>
  <si>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</si>
  <si>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</si>
  <si>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</si>
  <si>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</si>
  <si>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</si>
  <si>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</si>
  <si>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</si>
  <si>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</si>
  <si>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</si>
  <si>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</si>
  <si>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</si>
  <si>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</si>
  <si>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</si>
  <si>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</si>
  <si>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</si>
  <si>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</si>
  <si>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</si>
  <si>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</si>
  <si>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</si>
  <si>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</si>
  <si>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</si>
  <si>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</si>
  <si>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</si>
  <si>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</si>
  <si>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</si>
  <si>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</si>
  <si>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</si>
  <si>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</si>
  <si>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</si>
  <si>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</si>
  <si>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</si>
  <si>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</si>
  <si>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</si>
  <si>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</si>
  <si>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</si>
  <si>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</si>
  <si>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</si>
  <si>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</si>
  <si>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</si>
  <si>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</si>
  <si>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</si>
  <si>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</si>
  <si>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</si>
  <si>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</si>
  <si>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</si>
  <si>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</si>
  <si>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</si>
  <si>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</si>
  <si>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</si>
  <si>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</si>
  <si>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</si>
  <si>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</si>
  <si>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</si>
  <si>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</si>
  <si>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</si>
  <si>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</si>
  <si>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</si>
  <si>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</si>
  <si>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</si>
  <si>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</si>
  <si>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</si>
  <si>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</si>
  <si>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</si>
  <si>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</si>
  <si>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</si>
  <si>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</si>
  <si>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</si>
  <si>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</si>
  <si>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</si>
  <si>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</si>
  <si>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</si>
  <si>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</si>
  <si>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</si>
  <si>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</si>
  <si>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</si>
  <si>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</si>
  <si>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</si>
  <si>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</si>
  <si>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</si>
  <si>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</si>
  <si>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</si>
  <si>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</si>
  <si>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</si>
  <si>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</si>
  <si>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</si>
  <si>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</si>
  <si>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</si>
  <si>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</si>
  <si>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</si>
  <si>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</si>
  <si>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</si>
  <si>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</si>
  <si>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</si>
  <si>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</si>
  <si>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</si>
  <si>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</si>
  <si>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</si>
  <si>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</si>
  <si>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</si>
  <si>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</si>
  <si>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</si>
  <si>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</si>
  <si>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</si>
  <si>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</si>
  <si>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</si>
  <si>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</si>
  <si>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</si>
  <si>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</si>
  <si>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</si>
  <si>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</si>
  <si>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</si>
  <si>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</si>
  <si>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</si>
  <si>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</si>
  <si>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</si>
  <si>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</si>
  <si>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</si>
  <si>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</si>
  <si>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</si>
  <si>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</si>
  <si>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</si>
  <si>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</si>
  <si>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</si>
  <si>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</si>
  <si>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</si>
  <si>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</si>
  <si>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</si>
  <si>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</si>
  <si>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</si>
  <si>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</si>
  <si>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</si>
  <si>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</si>
  <si>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</si>
  <si>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</si>
  <si>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</si>
  <si>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</si>
  <si>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</si>
  <si>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</si>
  <si>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</si>
  <si>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</si>
  <si>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</si>
  <si>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</si>
  <si>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</si>
  <si>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</si>
  <si>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</si>
  <si>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</si>
  <si>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</si>
  <si>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</si>
  <si>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</si>
  <si>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</si>
  <si>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</si>
  <si>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</si>
  <si>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</si>
  <si>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</si>
  <si>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</si>
  <si>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</si>
  <si>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</si>
  <si>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</si>
  <si>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</si>
  <si>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</si>
  <si>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</si>
  <si>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</si>
  <si>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</si>
  <si>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</si>
  <si>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</si>
  <si>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</si>
  <si>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</si>
  <si>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</si>
  <si>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</si>
  <si>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</si>
  <si>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</si>
  <si>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</si>
  <si>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</si>
  <si>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</si>
  <si>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</si>
  <si>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</si>
  <si>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</si>
  <si>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</si>
  <si>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</si>
  <si>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</si>
  <si>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</si>
  <si>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</si>
  <si>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</si>
  <si>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</si>
  <si>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</si>
  <si>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</si>
  <si>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</si>
  <si>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</si>
  <si>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</si>
  <si>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</si>
  <si>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</si>
  <si>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</si>
  <si>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</si>
  <si>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</si>
  <si>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</si>
  <si>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</si>
  <si>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</si>
  <si>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</si>
  <si>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</si>
  <si>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</si>
  <si>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</si>
  <si>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</si>
  <si>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</si>
  <si>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</si>
  <si>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</si>
  <si>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</si>
  <si>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</si>
  <si>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</si>
  <si>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</si>
  <si>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</si>
  <si>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</si>
  <si>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</si>
  <si>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</si>
  <si>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</si>
  <si>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</si>
  <si>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</si>
  <si>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</si>
  <si>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</si>
  <si>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</si>
  <si>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</si>
  <si>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</si>
  <si>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</si>
  <si>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</si>
  <si>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</si>
  <si>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</si>
  <si>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</si>
  <si>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</si>
  <si>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</si>
  <si>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</si>
  <si>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</si>
  <si>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</si>
  <si>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</si>
  <si>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</si>
  <si>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</si>
  <si>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</si>
  <si>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</si>
  <si>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</si>
  <si>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</si>
  <si>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</si>
  <si>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</si>
  <si>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</si>
  <si>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</si>
  <si>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</si>
  <si>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</si>
  <si>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</si>
  <si>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</si>
  <si>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</si>
  <si>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</si>
  <si>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</si>
  <si>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</si>
  <si>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</si>
  <si>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</si>
  <si>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</si>
  <si>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</si>
  <si>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</si>
  <si>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</si>
  <si>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</si>
  <si>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</si>
  <si>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</si>
  <si>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</si>
  <si>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</si>
  <si>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</si>
  <si>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</si>
  <si>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</si>
  <si>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</si>
  <si>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</si>
  <si>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</si>
  <si>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</si>
  <si>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</si>
  <si>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</si>
  <si>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</si>
  <si>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</si>
  <si>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</si>
  <si>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</si>
  <si>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</si>
  <si>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</si>
  <si>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</si>
  <si>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</si>
  <si>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</si>
  <si>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</si>
  <si>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</si>
  <si>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</si>
  <si>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</si>
  <si>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</si>
  <si>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</si>
  <si>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</si>
  <si>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</si>
  <si>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</si>
  <si>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</si>
  <si>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</si>
  <si>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</si>
  <si>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</si>
  <si>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</si>
  <si>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</si>
  <si>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</si>
  <si>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</si>
  <si>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</si>
  <si>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</si>
  <si>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</si>
  <si>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</si>
  <si>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</si>
  <si>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</si>
  <si>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</si>
  <si>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</si>
  <si>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</si>
  <si>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</si>
  <si>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</si>
  <si>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</si>
  <si>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</si>
  <si>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</si>
  <si>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</si>
  <si>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</si>
  <si>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</si>
  <si>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</si>
  <si>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</si>
  <si>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</si>
  <si>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</si>
  <si>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</si>
  <si>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</si>
  <si>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</si>
  <si>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</si>
  <si>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</si>
  <si>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</si>
  <si>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</si>
  <si>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</si>
  <si>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</si>
  <si>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</si>
  <si>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</si>
  <si>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</si>
  <si>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</si>
  <si>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</si>
  <si>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</si>
  <si>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</si>
  <si>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</si>
  <si>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</si>
  <si>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</si>
  <si>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</si>
  <si>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</si>
  <si>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</si>
  <si>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</si>
  <si>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</si>
  <si>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</si>
  <si>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</si>
  <si>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</si>
  <si>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</si>
  <si>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</si>
  <si>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</si>
  <si>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</si>
  <si>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</si>
  <si>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</si>
  <si>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</si>
  <si>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</si>
  <si>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</si>
  <si>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</si>
  <si>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</si>
  <si>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</si>
  <si>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</si>
  <si>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</si>
  <si>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</si>
  <si>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</si>
  <si>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</si>
  <si>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</si>
  <si>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</si>
  <si>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</si>
  <si>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</si>
  <si>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</si>
  <si>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</si>
  <si>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</si>
  <si>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</si>
  <si>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</si>
  <si>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</si>
  <si>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</si>
  <si>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</si>
  <si>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</si>
  <si>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</si>
  <si>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</si>
  <si>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</si>
  <si>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</si>
  <si>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</si>
  <si>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</si>
  <si>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</si>
  <si>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</si>
  <si>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</si>
  <si>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</si>
  <si>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</si>
  <si>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</si>
  <si>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</si>
  <si>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</si>
  <si>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</si>
  <si>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</si>
  <si>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</si>
  <si>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</si>
  <si>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</si>
  <si>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</si>
  <si>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</si>
  <si>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</si>
  <si>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</si>
  <si>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</si>
  <si>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</si>
  <si>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</si>
  <si>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</si>
  <si>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</si>
  <si>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</si>
  <si>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</si>
  <si>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</si>
  <si>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</si>
  <si>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</si>
  <si>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</si>
  <si>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</si>
  <si>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</si>
  <si>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</si>
  <si>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</si>
  <si>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</si>
  <si>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</si>
  <si>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</si>
  <si>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</si>
  <si>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</si>
  <si>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</si>
  <si>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</si>
  <si>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</si>
  <si>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</si>
  <si>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</si>
  <si>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</si>
  <si>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</si>
  <si>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</si>
  <si>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</si>
  <si>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</si>
  <si>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</si>
  <si>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</si>
  <si>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</si>
  <si>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</si>
  <si>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</si>
  <si>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</si>
  <si>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</si>
  <si>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</si>
  <si>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</si>
  <si>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</si>
  <si>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</si>
  <si>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</si>
  <si>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</si>
  <si>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</si>
  <si>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</si>
  <si>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</si>
  <si>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</si>
  <si>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</si>
  <si>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</si>
  <si>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</si>
  <si>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</si>
  <si>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</si>
  <si>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</si>
  <si>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</si>
  <si>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</si>
  <si>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</si>
  <si>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</si>
  <si>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</si>
  <si>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</si>
  <si>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</si>
  <si>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</si>
  <si>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</si>
  <si>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</si>
  <si>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</si>
  <si>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</si>
  <si>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</si>
  <si>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</si>
  <si>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</si>
  <si>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</si>
  <si>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</si>
  <si>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</si>
  <si>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</si>
  <si>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</si>
  <si>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</si>
  <si>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</si>
  <si>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</si>
  <si>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</si>
  <si>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</si>
  <si>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</si>
  <si>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</si>
  <si>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</si>
  <si>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</si>
  <si>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</si>
  <si>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</si>
  <si>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</si>
  <si>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</si>
  <si>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</si>
  <si>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</si>
  <si>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</si>
  <si>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</si>
  <si>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</si>
  <si>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</si>
  <si>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</si>
  <si>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</si>
  <si>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</si>
  <si>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</si>
  <si>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</si>
  <si>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</si>
  <si>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</si>
  <si>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</si>
  <si>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</si>
  <si>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</si>
  <si>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</si>
  <si>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</si>
  <si>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</si>
  <si>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</si>
  <si>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</si>
  <si>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</si>
  <si>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</si>
  <si>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</si>
  <si>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</si>
  <si>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</si>
  <si>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</si>
  <si>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</si>
  <si>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</si>
  <si>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</si>
  <si>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</si>
  <si>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</si>
  <si>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</si>
  <si>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</si>
  <si>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</si>
  <si>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</si>
  <si>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</si>
  <si>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</si>
  <si>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</si>
  <si>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</si>
  <si>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</si>
  <si>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</si>
  <si>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</si>
  <si>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</si>
  <si>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</si>
  <si>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</si>
  <si>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</si>
  <si>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</si>
  <si>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</si>
  <si>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</si>
  <si>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</si>
  <si>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</si>
  <si>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</si>
  <si>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</si>
  <si>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</si>
  <si>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</si>
  <si>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</si>
  <si>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</si>
  <si>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</si>
  <si>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</si>
  <si>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</si>
  <si>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</si>
  <si>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</si>
  <si>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</si>
  <si>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</si>
  <si>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</si>
  <si>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</si>
  <si>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</si>
  <si>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</si>
  <si>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</si>
  <si>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</si>
  <si>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</si>
  <si>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</si>
  <si>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</si>
  <si>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</si>
  <si>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</si>
  <si>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</si>
  <si>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</si>
  <si>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</si>
  <si>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</si>
  <si>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</si>
  <si>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</si>
  <si>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</si>
  <si>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</si>
  <si>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</si>
  <si>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</si>
  <si>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</si>
  <si>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</si>
  <si>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</si>
  <si>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</si>
  <si>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</si>
  <si>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</si>
  <si>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</si>
  <si>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</si>
  <si>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</si>
  <si>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</si>
  <si>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</si>
  <si>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</si>
  <si>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</si>
  <si>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</si>
  <si>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</si>
  <si>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</si>
  <si>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</si>
  <si>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</si>
  <si>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</si>
  <si>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</si>
  <si>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</si>
  <si>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</si>
  <si>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</si>
  <si>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</si>
  <si>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</si>
  <si>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</si>
  <si>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</si>
  <si>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</si>
  <si>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</si>
  <si>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</si>
  <si>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</si>
  <si>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</si>
  <si>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</si>
  <si>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</si>
  <si>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</si>
  <si>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</si>
  <si>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</si>
  <si>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</si>
  <si>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</si>
  <si>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</si>
  <si>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</si>
  <si>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</si>
  <si>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</si>
  <si>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</si>
  <si>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</si>
  <si>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</si>
  <si>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</si>
  <si>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</si>
  <si>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</si>
  <si>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</si>
  <si>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</si>
  <si>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</si>
  <si>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</si>
  <si>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</si>
  <si>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</si>
  <si>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</si>
  <si>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</si>
  <si>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</si>
  <si>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</si>
  <si>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</si>
  <si>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</si>
  <si>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</si>
  <si>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</si>
  <si>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</si>
  <si>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</si>
  <si>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</si>
  <si>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</si>
  <si>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</si>
  <si>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</si>
  <si>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</si>
  <si>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</si>
  <si>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</si>
  <si>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</si>
  <si>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</si>
  <si>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</si>
  <si>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</si>
  <si>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</si>
  <si>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</si>
  <si>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</si>
  <si>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</si>
  <si>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</si>
  <si>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</si>
  <si>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</si>
  <si>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</si>
  <si>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</si>
  <si>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</si>
  <si>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</si>
  <si>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</si>
  <si>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</si>
  <si>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</si>
  <si>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</si>
  <si>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</si>
  <si>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</si>
  <si>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</si>
  <si>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</si>
  <si>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</si>
  <si>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</si>
  <si>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</si>
  <si>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</si>
  <si>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</si>
  <si>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</si>
  <si>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</si>
  <si>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</si>
  <si>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</si>
  <si>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</si>
  <si>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</si>
  <si>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</si>
  <si>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</si>
  <si>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</si>
  <si>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</si>
  <si>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</si>
  <si>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</si>
  <si>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</si>
  <si>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</si>
  <si>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</si>
  <si>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</si>
  <si>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</si>
  <si>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</si>
  <si>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</si>
  <si>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</si>
  <si>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</si>
  <si>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</si>
  <si>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</si>
  <si>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</si>
  <si>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</si>
  <si>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</si>
  <si>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</si>
  <si>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</si>
  <si>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</si>
  <si>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</si>
  <si>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</si>
  <si>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</si>
  <si>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</si>
  <si>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</si>
  <si>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</si>
  <si>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</si>
  <si>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</si>
  <si>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</si>
  <si>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</si>
  <si>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</si>
  <si>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</si>
  <si>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</si>
  <si>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</si>
  <si>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</si>
  <si>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</si>
  <si>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</si>
  <si>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</si>
  <si>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</si>
  <si>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</si>
  <si>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</si>
  <si>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</si>
  <si>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</si>
  <si>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</si>
  <si>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</si>
  <si>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</si>
  <si>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</si>
  <si>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</si>
  <si>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</si>
  <si>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</si>
  <si>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</si>
  <si>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</si>
  <si>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</si>
  <si>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</si>
  <si>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</si>
  <si>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</si>
  <si>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</si>
  <si>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</si>
  <si>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</si>
  <si>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</si>
  <si>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</si>
  <si>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</si>
  <si>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</si>
  <si>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</si>
  <si>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</si>
  <si>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</si>
  <si>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</si>
  <si>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</si>
  <si>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</si>
  <si>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</si>
  <si>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</si>
  <si>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</si>
  <si>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</si>
  <si>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</si>
  <si>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</si>
  <si>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</si>
  <si>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</si>
  <si>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</si>
  <si>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</si>
  <si>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</si>
  <si>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</si>
  <si>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</si>
  <si>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</si>
  <si>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</si>
  <si>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</si>
  <si>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</si>
  <si>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</si>
  <si>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</si>
  <si>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</si>
  <si>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</si>
  <si>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</si>
  <si>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</si>
  <si>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</si>
  <si>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</si>
  <si>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</si>
  <si>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</si>
  <si>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</si>
  <si>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</si>
  <si>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</si>
  <si>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</si>
  <si>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</si>
  <si>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</si>
  <si>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</si>
  <si>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</si>
  <si>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</si>
  <si>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</si>
  <si>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</si>
  <si>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</si>
  <si>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</si>
  <si>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</si>
  <si>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</si>
  <si>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</si>
  <si>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</si>
  <si>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</si>
  <si>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</si>
  <si>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</si>
  <si>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</si>
  <si>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</si>
  <si>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</si>
  <si>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</si>
  <si>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</si>
  <si>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</si>
  <si>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</si>
  <si>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</si>
  <si>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</si>
  <si>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</si>
  <si>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</si>
  <si>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</si>
  <si>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</si>
  <si>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</si>
  <si>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</si>
  <si>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</si>
  <si>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</si>
  <si>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</si>
  <si>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</si>
  <si>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</si>
  <si>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</si>
  <si>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</si>
  <si>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</si>
  <si>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</si>
  <si>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</si>
  <si>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</si>
  <si>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</si>
  <si>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</si>
  <si>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</si>
  <si>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</si>
  <si>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</si>
  <si>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</si>
  <si>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</si>
  <si>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</si>
  <si>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</si>
  <si>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</si>
  <si>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</si>
  <si>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</si>
  <si>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</si>
  <si>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</si>
  <si>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</si>
  <si>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</si>
  <si>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</si>
  <si>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</si>
  <si>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</si>
  <si>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</si>
  <si>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</si>
  <si>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</si>
  <si>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</si>
  <si>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</si>
  <si>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</si>
  <si>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</si>
  <si>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</si>
  <si>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</si>
  <si>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</si>
  <si>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</si>
  <si>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</si>
  <si>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</si>
  <si>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</si>
  <si>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</si>
  <si>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</si>
  <si>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</si>
  <si>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</si>
  <si>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</si>
  <si>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</si>
  <si>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</si>
  <si>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</si>
  <si>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</si>
  <si>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</si>
  <si>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</si>
  <si>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</si>
  <si>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</si>
  <si>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</si>
  <si>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</si>
  <si>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</si>
  <si>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</si>
  <si>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</si>
  <si>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</si>
  <si>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</si>
  <si>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</si>
  <si>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</si>
  <si>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</si>
  <si>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</si>
  <si>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</si>
  <si>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</si>
  <si>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</si>
  <si>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</si>
  <si>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</si>
  <si>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</si>
  <si>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</si>
  <si>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</si>
  <si>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</si>
  <si>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</si>
  <si>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</si>
  <si>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</si>
  <si>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</si>
  <si>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</si>
  <si>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</si>
  <si>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</si>
  <si>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</si>
  <si>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</si>
  <si>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</si>
  <si>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</si>
  <si>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</si>
  <si>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</si>
  <si>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</si>
  <si>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</si>
  <si>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</si>
  <si>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</si>
  <si>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</si>
  <si>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</si>
  <si>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</si>
  <si>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</si>
  <si>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</si>
  <si>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</si>
  <si>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</si>
  <si>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</si>
  <si>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</si>
  <si>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</si>
  <si>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</si>
  <si>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</si>
  <si>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</si>
  <si>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</si>
  <si>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</si>
  <si>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</si>
  <si>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</si>
  <si>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</si>
  <si>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</si>
  <si>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</si>
  <si>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</si>
  <si>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</si>
  <si>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</si>
  <si>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</si>
  <si>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</si>
  <si>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</si>
  <si>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</si>
  <si>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</si>
  <si>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</si>
  <si>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</si>
  <si>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</si>
  <si>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</si>
  <si>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</si>
  <si>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</si>
  <si>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</si>
  <si>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</si>
  <si>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</si>
  <si>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</si>
  <si>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</si>
  <si>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</si>
  <si>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</si>
  <si>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</si>
  <si>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</si>
  <si>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</si>
  <si>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</si>
  <si>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</si>
  <si>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</si>
  <si>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</si>
  <si>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</si>
  <si>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</si>
  <si>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</si>
  <si>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</si>
  <si>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</si>
  <si>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</si>
  <si>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</si>
  <si>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</si>
  <si>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</si>
  <si>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</si>
  <si>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</si>
  <si>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</si>
  <si>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</si>
  <si>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</si>
  <si>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</si>
  <si>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</si>
  <si>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</si>
  <si>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</si>
  <si>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</si>
  <si>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</si>
  <si>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</si>
  <si>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</si>
  <si>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</si>
  <si>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</si>
  <si>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</si>
  <si>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</si>
  <si>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</si>
  <si>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</si>
  <si>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</si>
  <si>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</si>
  <si>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</si>
  <si>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</si>
  <si>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</si>
  <si>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</si>
  <si>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</si>
  <si>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</si>
  <si>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</si>
  <si>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</si>
  <si>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</si>
  <si>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</si>
  <si>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</si>
  <si>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</si>
  <si>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</si>
  <si>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</si>
  <si>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</si>
  <si>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</si>
  <si>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</si>
  <si>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</si>
  <si>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</si>
  <si>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</si>
  <si>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</si>
  <si>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</si>
  <si>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</si>
  <si>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</si>
  <si>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</si>
  <si>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</si>
  <si>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</si>
  <si>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</si>
  <si>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</si>
  <si>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</si>
  <si>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</si>
  <si>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</si>
  <si>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</si>
  <si>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</si>
  <si>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</si>
  <si>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</si>
  <si>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</si>
  <si>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</si>
  <si>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</si>
  <si>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</si>
  <si>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</si>
  <si>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</si>
  <si>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</si>
  <si>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</si>
  <si>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</si>
  <si>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</si>
  <si>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</si>
  <si>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</si>
  <si>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</si>
  <si>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</si>
  <si>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</si>
  <si>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</si>
  <si>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</si>
  <si>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</si>
  <si>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</si>
  <si>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</si>
  <si>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</si>
  <si>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</si>
  <si>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</si>
  <si>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</si>
  <si>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</si>
  <si>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</si>
  <si>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</si>
  <si>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</si>
  <si>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</si>
  <si>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</si>
  <si>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</si>
  <si>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</si>
  <si>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</si>
  <si>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</si>
  <si>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</si>
  <si>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</si>
  <si>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</si>
  <si>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</si>
  <si>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</si>
  <si>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</si>
  <si>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</si>
  <si>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</si>
  <si>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</si>
  <si>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</si>
  <si>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</si>
  <si>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</si>
  <si>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</si>
  <si>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</si>
  <si>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</si>
  <si>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</si>
  <si>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</si>
  <si>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</si>
  <si>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</si>
  <si>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</si>
  <si>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</si>
  <si>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</si>
  <si>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</si>
  <si>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</si>
  <si>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</si>
  <si>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</si>
  <si>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</si>
  <si>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</si>
  <si>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</si>
  <si>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</si>
  <si>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</si>
  <si>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</si>
  <si>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</si>
  <si>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</si>
  <si>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</si>
  <si>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</si>
  <si>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</si>
  <si>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</si>
  <si>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</si>
  <si>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</si>
  <si>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</si>
  <si>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</si>
  <si>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</si>
  <si>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</si>
  <si>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</si>
  <si>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</si>
  <si>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</si>
  <si>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</si>
  <si>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</si>
  <si>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</si>
  <si>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</si>
  <si>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</si>
  <si>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</si>
  <si>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</si>
  <si>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</si>
  <si>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</si>
  <si>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</si>
  <si>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</si>
  <si>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</si>
  <si>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</si>
  <si>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</si>
  <si>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</si>
  <si>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</si>
  <si>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</si>
  <si>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</si>
  <si>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</si>
  <si>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</si>
  <si>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</si>
  <si>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</si>
  <si>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</si>
  <si>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</si>
  <si>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</si>
  <si>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</si>
  <si>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</si>
  <si>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</si>
  <si>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</si>
  <si>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</si>
  <si>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</si>
  <si>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</si>
  <si>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</si>
  <si>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</si>
  <si>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</si>
  <si>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</si>
  <si>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</si>
  <si>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</si>
  <si>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</si>
  <si>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</si>
  <si>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</si>
  <si>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</si>
  <si>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</si>
  <si>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</si>
  <si>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</si>
  <si>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</si>
  <si>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</si>
  <si>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</si>
  <si>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</si>
  <si>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</si>
  <si>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</si>
  <si>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</si>
  <si>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</si>
  <si>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</si>
  <si>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</si>
  <si>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</si>
  <si>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</si>
  <si>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</si>
  <si>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</si>
  <si>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</si>
  <si>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</si>
  <si>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</si>
  <si>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</si>
  <si>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</si>
  <si>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</si>
  <si>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</si>
  <si>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</si>
  <si>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</si>
  <si>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</si>
  <si>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</si>
  <si>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</si>
  <si>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</si>
  <si>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</si>
  <si>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</si>
  <si>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</si>
  <si>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</si>
  <si>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</si>
  <si>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</si>
  <si>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</si>
  <si>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</si>
  <si>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</si>
  <si>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</si>
  <si>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</si>
  <si>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</si>
  <si>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</si>
  <si>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</si>
  <si>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</si>
  <si>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</si>
  <si>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</si>
  <si>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</si>
  <si>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</si>
  <si>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</si>
  <si>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</si>
  <si>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</si>
  <si>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</si>
  <si>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</si>
  <si>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</si>
  <si>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</si>
  <si>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</si>
  <si>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</si>
  <si>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</si>
  <si>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</si>
  <si>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</si>
  <si>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</si>
  <si>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</si>
  <si>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</si>
  <si>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</si>
  <si>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</si>
  <si>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</si>
  <si>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</si>
  <si>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</si>
  <si>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</si>
  <si>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</si>
  <si>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</si>
  <si>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</si>
  <si>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</si>
  <si>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</si>
  <si>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</si>
  <si>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</si>
  <si>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</si>
  <si>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</si>
  <si>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</si>
  <si>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</si>
  <si>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</si>
  <si>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</si>
  <si>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</si>
  <si>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</si>
  <si>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</si>
  <si>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</si>
  <si>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</si>
  <si>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</si>
  <si>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</si>
  <si>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</si>
  <si>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</si>
  <si>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</si>
  <si>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</si>
  <si>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</si>
  <si>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</si>
  <si>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</si>
  <si>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</si>
  <si>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</si>
  <si>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</si>
  <si>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</si>
  <si>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</si>
  <si>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</si>
  <si>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</si>
  <si>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</si>
  <si>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</si>
  <si>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</si>
  <si>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</si>
  <si>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</si>
  <si>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</si>
  <si>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</si>
  <si>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</si>
  <si>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</si>
  <si>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</si>
  <si>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</si>
  <si>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</si>
  <si>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</si>
  <si>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</si>
  <si>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</si>
  <si>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</si>
  <si>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</si>
  <si>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</si>
  <si>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</si>
  <si>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</si>
  <si>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</si>
  <si>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</si>
  <si>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</si>
  <si>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</si>
  <si>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</si>
  <si>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</si>
  <si>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</si>
  <si>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</si>
  <si>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</si>
  <si>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</si>
  <si>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</si>
  <si>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</si>
  <si>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</si>
  <si>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</si>
  <si>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</si>
  <si>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</si>
  <si>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</si>
  <si>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</si>
  <si>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</si>
  <si>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</si>
  <si>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</si>
  <si>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</si>
  <si>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</si>
  <si>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</si>
  <si>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</si>
  <si>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</si>
  <si>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</si>
  <si>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</si>
  <si>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</si>
  <si>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</si>
  <si>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</si>
  <si>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</si>
  <si>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</si>
  <si>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</si>
  <si>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</si>
  <si>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</si>
  <si>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</si>
  <si>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</si>
  <si>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</si>
  <si>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</si>
  <si>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</si>
  <si>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</si>
  <si>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</si>
  <si>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</si>
  <si>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</si>
  <si>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</si>
  <si>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</si>
  <si>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</si>
  <si>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</si>
  <si>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</si>
  <si>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</si>
  <si>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</si>
  <si>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</si>
  <si>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</si>
  <si>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</si>
  <si>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</si>
  <si>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</si>
  <si>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</si>
  <si>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</si>
  <si>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</si>
  <si>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</si>
  <si>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</si>
  <si>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</si>
  <si>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</si>
  <si>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</si>
  <si>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</si>
  <si>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</si>
  <si>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</si>
  <si>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</si>
  <si>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</si>
  <si>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</si>
  <si>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</si>
  <si>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</si>
  <si>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</si>
  <si>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</si>
  <si>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</si>
  <si>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</si>
  <si>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</si>
  <si>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</si>
  <si>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</si>
  <si>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</si>
  <si>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</si>
  <si>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</si>
  <si>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</si>
  <si>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</si>
  <si>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</si>
  <si>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</si>
  <si>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</si>
  <si>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</si>
  <si>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</si>
  <si>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</si>
  <si>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</si>
  <si>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</si>
  <si>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</si>
  <si>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</si>
  <si>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</si>
  <si>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</si>
  <si>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</si>
  <si>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</si>
  <si>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</si>
  <si>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</si>
  <si>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</si>
  <si>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</si>
  <si>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</si>
  <si>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</si>
  <si>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</si>
  <si>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</si>
  <si>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</si>
  <si>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</si>
  <si>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</si>
  <si>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</si>
  <si>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</si>
  <si>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</si>
  <si>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</si>
  <si>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</si>
  <si>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</si>
  <si>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</si>
  <si>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</si>
  <si>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</si>
  <si>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</si>
  <si>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</si>
  <si>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</si>
  <si>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</si>
  <si>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</si>
  <si>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</si>
  <si>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</si>
  <si>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</si>
  <si>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</si>
  <si>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</si>
  <si>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</si>
  <si>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</si>
  <si>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</si>
  <si>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</si>
  <si>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</si>
  <si>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</si>
  <si>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</si>
  <si>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</si>
  <si>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</si>
  <si>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</si>
  <si>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</si>
  <si>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</si>
  <si>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</si>
  <si>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</si>
  <si>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</si>
  <si>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</si>
  <si>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</si>
  <si>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</si>
  <si>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</si>
  <si>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</si>
  <si>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</si>
  <si>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</si>
  <si>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</si>
  <si>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</si>
  <si>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</si>
  <si>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</si>
  <si>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</si>
  <si>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</si>
  <si>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</si>
  <si>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</si>
  <si>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</si>
  <si>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</si>
  <si>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</si>
  <si>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</si>
  <si>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</si>
  <si>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</si>
  <si>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</si>
  <si>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</si>
  <si>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</si>
  <si>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</si>
  <si>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</si>
  <si>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</si>
  <si>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</si>
  <si>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</si>
  <si>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</si>
  <si>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</si>
  <si>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</si>
  <si>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</si>
  <si>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</si>
  <si>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</si>
  <si>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</si>
  <si>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</si>
  <si>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</si>
  <si>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</si>
  <si>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</si>
  <si>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</si>
  <si>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</si>
  <si>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</si>
  <si>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</si>
  <si>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</si>
  <si>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</si>
  <si>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</si>
  <si>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</si>
  <si>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</si>
  <si>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</si>
  <si>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</si>
  <si>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</si>
  <si>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</si>
  <si>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</si>
  <si>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</si>
  <si>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</si>
  <si>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</si>
  <si>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</si>
  <si>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</si>
  <si>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</si>
  <si>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</si>
  <si>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</si>
  <si>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</si>
  <si>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</si>
  <si>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</si>
  <si>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</si>
  <si>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</si>
  <si>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</si>
  <si>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</si>
  <si>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</si>
  <si>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</si>
  <si>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</si>
  <si>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</si>
  <si>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</si>
  <si>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</si>
  <si>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</si>
  <si>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</si>
  <si>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</si>
  <si>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</si>
  <si>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</si>
  <si>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</si>
  <si>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</si>
  <si>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</si>
  <si>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</si>
  <si>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</si>
  <si>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</si>
  <si>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</si>
  <si>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</si>
  <si>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</si>
  <si>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</si>
  <si>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</si>
  <si>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</si>
  <si>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</si>
  <si>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</si>
  <si>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</si>
  <si>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</si>
  <si>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</si>
  <si>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</si>
  <si>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</si>
  <si>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</si>
  <si>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</si>
  <si>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</si>
  <si>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</si>
  <si>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</si>
  <si>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</si>
  <si>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</si>
  <si>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</si>
  <si>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</si>
  <si>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</si>
  <si>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</si>
  <si>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</si>
  <si>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</si>
  <si>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</si>
  <si>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</si>
  <si>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</si>
  <si>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</si>
  <si>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</si>
  <si>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</si>
  <si>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</si>
  <si>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</si>
  <si>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</si>
  <si>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</si>
  <si>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</si>
  <si>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</si>
  <si>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</si>
  <si>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</si>
  <si>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</si>
  <si>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</si>
  <si>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</si>
  <si>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</si>
  <si>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</si>
  <si>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</si>
  <si>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</si>
  <si>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</si>
  <si>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</si>
  <si>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</si>
  <si>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</si>
  <si>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</si>
  <si>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</si>
  <si>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</si>
  <si>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</si>
  <si>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</si>
  <si>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</si>
  <si>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</si>
  <si>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</si>
  <si>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</si>
  <si>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</si>
  <si>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</si>
  <si>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</si>
  <si>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</si>
  <si>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</si>
  <si>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</si>
  <si>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</si>
  <si>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</si>
  <si>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</si>
  <si>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</si>
  <si>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</si>
  <si>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</si>
  <si>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</si>
  <si>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</si>
  <si>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</si>
  <si>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</si>
  <si>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</si>
  <si>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</si>
  <si>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</si>
  <si>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</si>
  <si>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</si>
  <si>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</si>
  <si>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</si>
  <si>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</si>
  <si>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</si>
  <si>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</si>
  <si>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</si>
  <si>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</si>
  <si>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</si>
  <si>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</si>
  <si>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</si>
  <si>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</si>
  <si>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</si>
  <si>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</si>
  <si>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</si>
  <si>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</si>
  <si>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</si>
  <si>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</si>
  <si>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</si>
  <si>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</si>
  <si>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</si>
  <si>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</si>
  <si>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</si>
  <si>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</si>
  <si>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</si>
  <si>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</si>
  <si>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</si>
  <si>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</si>
  <si>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</si>
  <si>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</si>
  <si>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</si>
  <si>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</si>
  <si>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</si>
  <si>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</si>
  <si>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</si>
  <si>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</si>
  <si>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</si>
  <si>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</si>
  <si>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</si>
  <si>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</si>
  <si>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</si>
  <si>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</si>
  <si>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</si>
  <si>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</si>
  <si>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</si>
  <si>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</si>
  <si>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</si>
  <si>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</si>
  <si>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</si>
  <si>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</si>
  <si>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</si>
  <si>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</si>
  <si>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</si>
  <si>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</si>
  <si>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</si>
  <si>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</si>
  <si>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</si>
  <si>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</si>
  <si>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</si>
  <si>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</si>
  <si>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</si>
  <si>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</si>
  <si>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</si>
  <si>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</si>
  <si>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</si>
  <si>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</si>
  <si>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</si>
  <si>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</si>
  <si>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</si>
  <si>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</si>
  <si>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</si>
  <si>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</si>
  <si>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</si>
  <si>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</si>
  <si>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</si>
  <si>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</si>
  <si>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</si>
  <si>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</si>
  <si>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</si>
  <si>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</si>
  <si>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</si>
  <si>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</si>
  <si>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</si>
  <si>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</si>
  <si>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</si>
  <si>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</si>
  <si>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</si>
  <si>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</si>
  <si>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</si>
  <si>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</si>
  <si>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</si>
  <si>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</si>
  <si>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</si>
  <si>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</si>
  <si>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</si>
  <si>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</si>
  <si>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</si>
  <si>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</si>
  <si>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</si>
  <si>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</si>
  <si>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</si>
  <si>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</si>
  <si>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</si>
  <si>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</si>
  <si>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</si>
  <si>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</si>
  <si>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</si>
  <si>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</si>
  <si>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</si>
  <si>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</si>
  <si>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</si>
  <si>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</si>
  <si>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</si>
  <si>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</si>
  <si>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</si>
  <si>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</si>
  <si>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</si>
  <si>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</si>
  <si>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</si>
  <si>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</si>
  <si>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</si>
  <si>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</si>
  <si>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</si>
  <si>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</si>
  <si>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</si>
  <si>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</si>
  <si>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</si>
  <si>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</si>
  <si>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</si>
  <si>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</si>
  <si>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</si>
  <si>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</si>
  <si>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</si>
  <si>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</si>
  <si>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</si>
  <si>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</si>
  <si>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</si>
  <si>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</si>
  <si>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</si>
  <si>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</si>
  <si>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</si>
  <si>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</si>
  <si>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</si>
  <si>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</si>
  <si>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</si>
  <si>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</si>
  <si>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</si>
  <si>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</si>
  <si>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</si>
  <si>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</si>
  <si>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</si>
  <si>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</si>
  <si>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</si>
  <si>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</si>
  <si>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</si>
  <si>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</si>
  <si>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</si>
  <si>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</si>
  <si>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</si>
  <si>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</si>
  <si>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</si>
  <si>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</si>
  <si>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</si>
  <si>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</si>
  <si>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</si>
  <si>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</si>
  <si>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</si>
  <si>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</si>
  <si>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</si>
  <si>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</si>
  <si>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</si>
  <si>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</si>
  <si>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</si>
  <si>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</si>
  <si>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</si>
  <si>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</si>
  <si>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</si>
  <si>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</si>
  <si>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</si>
  <si>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</si>
  <si>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</si>
  <si>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</si>
  <si>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</si>
  <si>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</si>
  <si>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</si>
  <si>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</si>
  <si>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</si>
  <si>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</si>
  <si>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</si>
  <si>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</si>
  <si>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</si>
  <si>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</si>
  <si>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</si>
  <si>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</si>
  <si>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</si>
  <si>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</si>
  <si>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</si>
  <si>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</si>
  <si>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</si>
  <si>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</si>
  <si>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</si>
  <si>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</si>
  <si>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</si>
  <si>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</si>
  <si>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</si>
  <si>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</si>
  <si>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</si>
  <si>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</si>
  <si>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</si>
  <si>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</si>
  <si>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</si>
  <si>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</si>
  <si>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</si>
  <si>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</si>
  <si>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</si>
  <si>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</si>
  <si>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</si>
  <si>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</si>
  <si>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</si>
  <si>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</si>
  <si>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</si>
  <si>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</si>
  <si>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</si>
  <si>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</si>
  <si>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</si>
  <si>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</si>
  <si>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</si>
  <si>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</si>
  <si>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</si>
  <si>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</si>
  <si>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</si>
  <si>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</si>
  <si>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</si>
  <si>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</si>
  <si>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</si>
  <si>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</si>
  <si>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</si>
  <si>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</si>
  <si>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</si>
  <si>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</si>
  <si>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</si>
  <si>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</si>
  <si>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</si>
  <si>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</si>
  <si>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</si>
  <si>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</si>
  <si>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</si>
  <si>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</si>
  <si>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</si>
  <si>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</si>
  <si>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</si>
  <si>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</si>
  <si>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</si>
  <si>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</si>
  <si>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</si>
  <si>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</si>
  <si>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</si>
  <si>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</si>
  <si>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</si>
  <si>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</si>
  <si>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</si>
  <si>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</si>
  <si>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</si>
  <si>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</si>
  <si>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</si>
  <si>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</si>
  <si>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</si>
  <si>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</si>
  <si>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</si>
  <si>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</si>
  <si>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</si>
  <si>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</si>
  <si>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</si>
  <si>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</si>
  <si>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</si>
  <si>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</si>
  <si>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</si>
  <si>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</si>
  <si>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</si>
  <si>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</si>
  <si>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</si>
  <si>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</si>
  <si>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</si>
  <si>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</si>
  <si>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</si>
  <si>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</si>
  <si>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</si>
  <si>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</si>
  <si>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</si>
  <si>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</si>
  <si>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</si>
  <si>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</si>
  <si>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</si>
  <si>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</si>
  <si>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</si>
  <si>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</si>
  <si>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</si>
  <si>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</si>
  <si>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</si>
  <si>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</si>
  <si>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</si>
  <si>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</si>
  <si>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</si>
  <si>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</si>
  <si>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</si>
  <si>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</si>
  <si>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</si>
  <si>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</si>
  <si>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</si>
  <si>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</si>
  <si>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</si>
  <si>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</si>
  <si>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</si>
  <si>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</si>
  <si>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</si>
  <si>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</si>
  <si>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</si>
  <si>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</si>
  <si>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</si>
  <si>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</si>
  <si>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</si>
  <si>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</si>
  <si>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</si>
  <si>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</si>
  <si>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</si>
  <si>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</si>
  <si>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</si>
  <si>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</si>
  <si>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</si>
  <si>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</si>
  <si>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</si>
  <si>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</si>
  <si>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</si>
  <si>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</si>
  <si>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</si>
  <si>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</si>
  <si>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</si>
  <si>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</si>
  <si>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</si>
  <si>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</si>
  <si>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</si>
  <si>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</si>
  <si>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</si>
  <si>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</si>
  <si>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</si>
  <si>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</si>
  <si>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</si>
  <si>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</si>
  <si>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</si>
  <si>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</si>
  <si>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</si>
  <si>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</si>
  <si>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</si>
  <si>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</si>
  <si>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</si>
  <si>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</si>
  <si>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</si>
  <si>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</si>
  <si>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</si>
  <si>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</si>
  <si>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</si>
  <si>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</si>
  <si>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</si>
  <si>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</si>
  <si>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</si>
  <si>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</si>
  <si>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</si>
  <si>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</si>
  <si>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</si>
  <si>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</si>
  <si>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</si>
  <si>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</si>
  <si>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</si>
  <si>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</si>
  <si>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</si>
  <si>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</si>
  <si>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</si>
  <si>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</si>
  <si>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</si>
  <si>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</si>
  <si>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</si>
  <si>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</si>
  <si>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</si>
  <si>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</si>
  <si>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</si>
  <si>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</si>
  <si>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</si>
  <si>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</si>
  <si>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</si>
  <si>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</si>
  <si>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</si>
  <si>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</si>
  <si>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</si>
  <si>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</si>
  <si>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</si>
  <si>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</si>
  <si>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</si>
  <si>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</si>
  <si>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</si>
  <si>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</si>
  <si>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</si>
  <si>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</si>
  <si>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</si>
  <si>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</si>
  <si>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</si>
  <si>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</si>
  <si>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</si>
  <si>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</si>
  <si>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</si>
  <si>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</si>
  <si>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</si>
  <si>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</si>
  <si>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</si>
  <si>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</si>
  <si>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</si>
  <si>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</si>
  <si>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</si>
  <si>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</si>
  <si>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</si>
  <si>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</si>
  <si>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</si>
  <si>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</si>
  <si>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</si>
  <si>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</si>
  <si>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</si>
  <si>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</si>
  <si>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</si>
  <si>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</si>
  <si>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</si>
  <si>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</si>
  <si>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</si>
  <si>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</si>
  <si>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</si>
  <si>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</si>
  <si>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</si>
  <si>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</si>
  <si>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</si>
  <si>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</si>
  <si>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</si>
  <si>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</si>
  <si>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</si>
  <si>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</si>
  <si>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</si>
  <si>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</si>
  <si>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</si>
  <si>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</si>
  <si>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</si>
  <si>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</si>
  <si>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</si>
  <si>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</si>
  <si>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</si>
  <si>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</si>
  <si>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</si>
  <si>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</si>
  <si>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</si>
  <si>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</si>
  <si>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</si>
  <si>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</si>
  <si>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</si>
  <si>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</si>
  <si>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</si>
  <si>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</si>
  <si>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</si>
  <si>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</si>
  <si>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</si>
  <si>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</si>
  <si>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</si>
  <si>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</si>
  <si>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</si>
  <si>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</si>
  <si>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</si>
  <si>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</si>
  <si>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</si>
  <si>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</si>
  <si>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</si>
  <si>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</si>
  <si>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</si>
  <si>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</si>
  <si>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</si>
  <si>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</si>
  <si>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</si>
  <si>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</si>
  <si>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</si>
  <si>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</si>
  <si>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</si>
  <si>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</si>
  <si>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</si>
  <si>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</si>
  <si>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</si>
  <si>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</si>
  <si>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</si>
  <si>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</si>
  <si>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</si>
  <si>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</si>
  <si>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</si>
  <si>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</si>
  <si>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</si>
  <si>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</si>
  <si>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</si>
  <si>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</si>
  <si>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</si>
  <si>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</si>
  <si>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</si>
  <si>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</si>
  <si>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</si>
  <si>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</si>
  <si>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</si>
  <si>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</si>
  <si>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</si>
  <si>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</si>
  <si>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</si>
  <si>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</si>
  <si>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</si>
  <si>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</si>
  <si>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</si>
  <si>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</si>
  <si>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</si>
  <si>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</si>
  <si>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</si>
  <si>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</si>
  <si>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</si>
  <si>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</si>
  <si>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</si>
  <si>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</si>
  <si>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</si>
  <si>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</si>
  <si>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</si>
  <si>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</si>
  <si>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</si>
  <si>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</si>
  <si>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</si>
  <si>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</si>
  <si>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</si>
  <si>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</si>
  <si>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</si>
  <si>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</si>
  <si>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</si>
  <si>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</si>
  <si>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</si>
  <si>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</si>
  <si>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</si>
  <si>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</si>
  <si>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</si>
  <si>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</si>
  <si>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</si>
  <si>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</si>
  <si>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</si>
  <si>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</si>
  <si>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</si>
  <si>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</si>
  <si>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</si>
  <si>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</si>
  <si>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</si>
  <si>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</si>
  <si>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</si>
  <si>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</si>
  <si>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</si>
  <si>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</si>
  <si>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</si>
  <si>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</si>
  <si>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</si>
  <si>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</si>
  <si>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</si>
  <si>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</si>
  <si>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</si>
  <si>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</si>
  <si>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</si>
  <si>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</si>
  <si>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</si>
  <si>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</si>
  <si>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</si>
  <si>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</si>
  <si>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</si>
  <si>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</si>
  <si>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</si>
  <si>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</si>
  <si>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</si>
  <si>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</si>
  <si>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</si>
  <si>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</si>
  <si>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</si>
  <si>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</si>
  <si>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</si>
  <si>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</si>
  <si>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</si>
  <si>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</si>
  <si>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</si>
  <si>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</si>
  <si>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</si>
  <si>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</si>
  <si>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</si>
  <si>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</si>
  <si>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</si>
  <si>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</si>
  <si>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</si>
  <si>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</si>
  <si>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</si>
  <si>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</si>
  <si>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</si>
  <si>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</si>
  <si>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</si>
  <si>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</si>
  <si>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</si>
  <si>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</si>
  <si>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</si>
  <si>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</si>
  <si>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</si>
  <si>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</si>
  <si>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</si>
  <si>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</si>
  <si>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</si>
  <si>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</si>
  <si>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</si>
  <si>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</si>
  <si>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</si>
  <si>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</si>
  <si>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</si>
  <si>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</si>
  <si>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</si>
  <si>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</si>
  <si>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</si>
  <si>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</si>
  <si>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</si>
  <si>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</si>
  <si>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</si>
  <si>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</si>
  <si>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</si>
  <si>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</si>
  <si>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</si>
  <si>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</si>
  <si>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</si>
  <si>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</si>
  <si>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</si>
  <si>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</si>
  <si>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</si>
  <si>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</si>
  <si>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</si>
  <si>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</si>
  <si>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</si>
  <si>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</si>
  <si>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</si>
  <si>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</si>
  <si>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</si>
  <si>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</si>
  <si>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</si>
  <si>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</si>
  <si>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</si>
  <si>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</si>
  <si>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</si>
  <si>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</si>
  <si>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</si>
  <si>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</si>
  <si>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</si>
  <si>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</si>
  <si>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</si>
  <si>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</si>
  <si>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</si>
  <si>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</si>
  <si>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</si>
  <si>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</si>
  <si>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</si>
  <si>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</si>
  <si>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</si>
  <si>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</si>
  <si>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</si>
  <si>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</si>
  <si>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</si>
  <si>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</si>
  <si>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</si>
  <si>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</si>
  <si>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</si>
  <si>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</si>
  <si>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</si>
  <si>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</si>
  <si>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</si>
  <si>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</si>
  <si>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</si>
  <si>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</si>
  <si>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</si>
  <si>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</si>
  <si>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</si>
  <si>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</si>
  <si>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</si>
  <si>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</si>
  <si>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</si>
  <si>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</si>
  <si>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</si>
  <si>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</si>
  <si>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</si>
  <si>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</si>
  <si>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</si>
  <si>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</si>
  <si>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</si>
  <si>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</si>
  <si>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</si>
  <si>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</si>
  <si>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</si>
  <si>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</si>
  <si>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</si>
  <si>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</si>
  <si>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</si>
  <si>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</si>
  <si>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</si>
  <si>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</si>
  <si>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</si>
  <si>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</si>
  <si>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</si>
  <si>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</si>
  <si>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</si>
  <si>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</si>
  <si>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</si>
  <si>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</si>
  <si>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</si>
  <si>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</si>
  <si>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</si>
  <si>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</si>
  <si>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</si>
  <si>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</si>
  <si>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</si>
  <si>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</si>
  <si>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</si>
  <si>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</si>
  <si>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</si>
  <si>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</si>
  <si>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</si>
  <si>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</si>
  <si>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</si>
  <si>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</si>
  <si>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</si>
  <si>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</si>
  <si>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</si>
  <si>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</si>
  <si>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</si>
  <si>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</si>
  <si>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</si>
  <si>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</si>
  <si>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</si>
  <si>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</si>
  <si>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</si>
  <si>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</si>
  <si>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</si>
  <si>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</si>
  <si>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</si>
  <si>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</si>
  <si>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</si>
  <si>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</si>
  <si>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</si>
  <si>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</si>
  <si>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</si>
  <si>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</si>
  <si>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</si>
  <si>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</si>
  <si>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</si>
  <si>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</si>
  <si>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</si>
  <si>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</si>
  <si>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</si>
  <si>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</si>
  <si>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</si>
  <si>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</si>
  <si>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</si>
  <si>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</si>
  <si>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</si>
  <si>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</si>
  <si>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</si>
  <si>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</si>
  <si>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</si>
  <si>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</si>
  <si>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</si>
  <si>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</si>
  <si>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</si>
  <si>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</si>
  <si>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</si>
  <si>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</si>
  <si>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</si>
  <si>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</si>
  <si>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</si>
  <si>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</si>
  <si>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</si>
  <si>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</si>
  <si>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</si>
  <si>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</si>
  <si>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</si>
  <si>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</si>
  <si>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</si>
  <si>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</si>
  <si>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</si>
  <si>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</si>
  <si>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</si>
  <si>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</si>
  <si>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</si>
  <si>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</si>
  <si>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</si>
  <si>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</si>
  <si>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</si>
  <si>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</si>
  <si>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</si>
  <si>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</si>
  <si>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</si>
  <si>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</si>
  <si>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</si>
  <si>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</si>
  <si>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</si>
  <si>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</si>
  <si>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</si>
  <si>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</si>
  <si>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</si>
  <si>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</si>
  <si>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</si>
  <si>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</si>
  <si>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</si>
  <si>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</si>
  <si>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</si>
  <si>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</si>
  <si>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</si>
  <si>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</si>
  <si>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</si>
  <si>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</si>
  <si>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</si>
  <si>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</si>
  <si>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</si>
  <si>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</si>
  <si>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</si>
  <si>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</si>
  <si>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</si>
  <si>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</si>
  <si>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</si>
  <si>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</si>
  <si>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</si>
  <si>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</si>
  <si>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</si>
  <si>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</si>
  <si>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</si>
  <si>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</si>
  <si>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</si>
  <si>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</si>
  <si>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</si>
  <si>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</si>
  <si>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</si>
  <si>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</si>
  <si>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</si>
  <si>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</si>
  <si>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</si>
  <si>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</si>
  <si>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</si>
  <si>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</si>
  <si>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</si>
  <si>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</si>
  <si>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</si>
  <si>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</si>
  <si>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</si>
  <si>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</si>
  <si>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</si>
  <si>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</si>
  <si>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</si>
  <si>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</si>
  <si>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</si>
  <si>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</si>
  <si>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</si>
  <si>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</si>
  <si>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</si>
  <si>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</si>
  <si>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</si>
  <si>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</si>
  <si>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</si>
  <si>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</si>
  <si>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</si>
  <si>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</si>
  <si>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</si>
  <si>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</si>
  <si>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</si>
  <si>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</si>
  <si>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</si>
  <si>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</si>
  <si>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</si>
  <si>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</si>
  <si>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</si>
  <si>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</si>
  <si>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</si>
  <si>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</si>
  <si>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</si>
  <si>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</si>
  <si>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</si>
  <si>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</si>
  <si>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</si>
  <si>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</si>
  <si>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</si>
  <si>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</si>
  <si>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</si>
  <si>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</si>
  <si>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</si>
  <si>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</si>
  <si>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</si>
  <si>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</si>
  <si>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</si>
  <si>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</si>
  <si>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</si>
  <si>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</si>
  <si>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</si>
  <si>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</si>
  <si>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</si>
  <si>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</si>
  <si>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</si>
  <si>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</si>
  <si>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</si>
  <si>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</si>
  <si>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</si>
  <si>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</si>
  <si>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</si>
  <si>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</si>
  <si>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</si>
  <si>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</si>
  <si>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</si>
  <si>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</si>
  <si>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</si>
  <si>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</si>
  <si>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</si>
  <si>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</si>
  <si>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</si>
  <si>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</si>
  <si>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</si>
  <si>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</si>
  <si>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</si>
  <si>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</si>
  <si>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</si>
  <si>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</si>
  <si>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</si>
  <si>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</si>
  <si>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</si>
  <si>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</si>
  <si>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</si>
  <si>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</si>
  <si>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</si>
  <si>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</si>
  <si>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</si>
  <si>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</si>
  <si>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</si>
  <si>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</si>
  <si>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</si>
  <si>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</si>
  <si>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</si>
  <si>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</si>
  <si>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</si>
  <si>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</si>
  <si>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</si>
  <si>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</si>
  <si>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</si>
  <si>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</si>
  <si>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</si>
  <si>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</si>
  <si>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</si>
  <si>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</si>
  <si>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</si>
  <si>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</si>
  <si>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</si>
  <si>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</si>
  <si>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</si>
  <si>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</si>
  <si>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</si>
  <si>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</si>
  <si>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</si>
  <si>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</si>
  <si>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</si>
  <si>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</si>
  <si>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</si>
  <si>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</si>
  <si>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</si>
  <si>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</si>
  <si>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</si>
  <si>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</si>
  <si>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</si>
  <si>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</si>
  <si>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</si>
  <si>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</si>
  <si>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</si>
  <si>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</si>
  <si>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</si>
  <si>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</si>
  <si>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</si>
  <si>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</si>
  <si>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</si>
  <si>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</si>
  <si>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</si>
  <si>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</si>
  <si>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</si>
  <si>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</si>
  <si>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</si>
  <si>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</si>
  <si>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</si>
  <si>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</si>
  <si>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</si>
  <si>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</si>
  <si>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</si>
  <si>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</si>
  <si>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</si>
  <si>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</si>
  <si>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</si>
  <si>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</si>
  <si>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</si>
  <si>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</si>
  <si>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</si>
  <si>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</si>
  <si>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</si>
  <si>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</si>
  <si>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</si>
  <si>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</si>
  <si>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</si>
  <si>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</si>
  <si>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</si>
  <si>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</si>
  <si>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</si>
  <si>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</si>
  <si>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</si>
  <si>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</si>
  <si>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</si>
  <si>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</si>
  <si>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</si>
  <si>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</si>
  <si>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</si>
  <si>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</si>
  <si>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</si>
  <si>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</si>
  <si>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</si>
  <si>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</si>
  <si>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</si>
  <si>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</si>
  <si>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</si>
  <si>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</si>
  <si>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</si>
  <si>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</si>
  <si>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</si>
  <si>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</si>
  <si>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</si>
  <si>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</si>
  <si>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</si>
  <si>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</si>
  <si>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</si>
  <si>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</si>
  <si>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</si>
  <si>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</si>
  <si>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</si>
  <si>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</si>
  <si>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</si>
  <si>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</si>
  <si>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</si>
  <si>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</si>
  <si>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</si>
  <si>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</si>
  <si>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</si>
  <si>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</si>
  <si>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</si>
  <si>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</si>
  <si>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</si>
  <si>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</si>
  <si>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</si>
  <si>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</si>
  <si>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</si>
  <si>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</si>
  <si>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</si>
  <si>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</si>
  <si>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</si>
  <si>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</si>
  <si>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</si>
  <si>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</si>
  <si>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</si>
  <si>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</si>
  <si>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</si>
  <si>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</si>
  <si>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</si>
  <si>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</si>
  <si>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</si>
  <si>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</si>
  <si>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</si>
  <si>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</si>
  <si>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</si>
  <si>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</si>
  <si>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</si>
  <si>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</si>
  <si>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</si>
  <si>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</si>
  <si>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</si>
  <si>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</si>
  <si>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</si>
  <si>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</si>
  <si>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</si>
  <si>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</si>
  <si>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</si>
  <si>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</si>
  <si>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</si>
  <si>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</si>
  <si>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</si>
  <si>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</si>
  <si>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</si>
  <si>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</si>
  <si>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</si>
  <si>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</si>
  <si>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</si>
  <si>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</si>
  <si>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</si>
  <si>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</si>
  <si>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</si>
  <si>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</si>
  <si>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</si>
  <si>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</si>
  <si>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</si>
  <si>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</si>
  <si>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</si>
  <si>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</si>
  <si>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</si>
  <si>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</si>
  <si>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</si>
  <si>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</si>
  <si>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</si>
  <si>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</si>
  <si>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</si>
  <si>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</si>
  <si>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</si>
  <si>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</si>
  <si>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</si>
  <si>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</si>
  <si>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</si>
  <si>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</si>
  <si>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</si>
  <si>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</si>
  <si>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</si>
  <si>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</si>
  <si>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</si>
  <si>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</si>
  <si>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</si>
  <si>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</si>
  <si>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</si>
  <si>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</si>
  <si>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</si>
  <si>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</si>
  <si>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</si>
  <si>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</si>
  <si>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</si>
  <si>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</si>
  <si>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</si>
  <si>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</si>
  <si>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</si>
  <si>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</si>
  <si>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</si>
  <si>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</si>
  <si>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</si>
  <si>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</si>
  <si>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</si>
  <si>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</si>
  <si>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</si>
  <si>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</si>
  <si>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</si>
  <si>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</si>
  <si>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</si>
  <si>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</si>
  <si>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</si>
  <si>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</si>
  <si>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</si>
  <si>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</si>
  <si>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</si>
  <si>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</si>
  <si>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</si>
  <si>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</si>
  <si>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</si>
  <si>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</si>
  <si>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</si>
  <si>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</si>
  <si>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</si>
  <si>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</si>
  <si>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</si>
  <si>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</si>
  <si>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</si>
  <si>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</si>
  <si>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</si>
  <si>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</si>
  <si>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</si>
  <si>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</si>
  <si>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</si>
  <si>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</si>
  <si>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</si>
  <si>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</si>
  <si>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</si>
  <si>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</si>
  <si>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</si>
  <si>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</si>
  <si>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</si>
  <si>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</si>
  <si>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</si>
  <si>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</si>
  <si>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</si>
  <si>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</si>
  <si>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</si>
  <si>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</si>
  <si>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</si>
  <si>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</si>
  <si>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</si>
  <si>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</si>
  <si>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</si>
  <si>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</si>
  <si>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</si>
  <si>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</si>
  <si>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</si>
  <si>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</si>
  <si>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</si>
  <si>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</si>
  <si>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</si>
  <si>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</si>
  <si>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</si>
  <si>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</si>
  <si>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</si>
  <si>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</si>
  <si>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</si>
  <si>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</si>
  <si>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</si>
  <si>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</si>
  <si>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</si>
  <si>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</si>
  <si>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</si>
  <si>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</si>
  <si>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</si>
  <si>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</si>
  <si>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</si>
  <si>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</si>
  <si>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</si>
  <si>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</si>
  <si>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</si>
  <si>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</si>
  <si>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</si>
  <si>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</si>
  <si>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</si>
  <si>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</si>
  <si>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</si>
  <si>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</si>
  <si>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</si>
  <si>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</si>
  <si>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</si>
  <si>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</si>
  <si>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</si>
  <si>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</si>
  <si>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</si>
  <si>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</si>
  <si>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</si>
  <si>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</si>
  <si>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</si>
  <si>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</si>
  <si>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</si>
  <si>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</si>
  <si>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</si>
  <si>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</si>
  <si>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</si>
  <si>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</si>
  <si>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</si>
  <si>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</si>
  <si>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</si>
  <si>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</si>
  <si>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</si>
  <si>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</si>
  <si>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</si>
  <si>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</si>
  <si>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</si>
  <si>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</si>
  <si>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</si>
  <si>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</si>
  <si>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</si>
  <si>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</si>
  <si>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</si>
  <si>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</si>
  <si>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</si>
  <si>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</si>
  <si>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</si>
  <si>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</si>
  <si>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</si>
  <si>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</si>
  <si>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</si>
  <si>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</si>
  <si>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</si>
  <si>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</si>
  <si>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</si>
  <si>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</si>
  <si>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</si>
  <si>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</si>
  <si>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</si>
  <si>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</si>
  <si>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</si>
  <si>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</si>
  <si>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</si>
  <si>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</si>
  <si>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</si>
  <si>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</si>
  <si>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</si>
  <si>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</si>
  <si>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</si>
  <si>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</si>
  <si>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</si>
  <si>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</si>
  <si>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</si>
  <si>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</si>
  <si>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</si>
  <si>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</si>
  <si>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</si>
  <si>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</si>
  <si>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</si>
  <si>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</si>
  <si>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</si>
  <si>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</si>
  <si>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</si>
  <si>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</si>
  <si>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</si>
  <si>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</si>
  <si>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</si>
  <si>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</si>
  <si>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</si>
  <si>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</si>
  <si>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</si>
  <si>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</si>
  <si>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</si>
  <si>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</si>
  <si>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</si>
  <si>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</si>
  <si>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</si>
  <si>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</si>
  <si>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</si>
  <si>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</si>
  <si>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</si>
  <si>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</si>
  <si>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</si>
  <si>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</si>
  <si>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</si>
  <si>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</si>
  <si>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</si>
  <si>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</si>
  <si>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</si>
  <si>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</si>
  <si>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</si>
  <si>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</si>
  <si>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</si>
  <si>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</si>
  <si>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</si>
  <si>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</si>
  <si>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</si>
  <si>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</si>
  <si>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</si>
  <si>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</si>
  <si>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</si>
  <si>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</si>
  <si>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</si>
  <si>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</si>
  <si>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</si>
  <si>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</si>
  <si>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</si>
  <si>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</si>
  <si>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</si>
  <si>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</si>
  <si>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</si>
  <si>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</si>
  <si>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</si>
  <si>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</si>
  <si>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</si>
  <si>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</si>
  <si>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</si>
  <si>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</si>
  <si>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</si>
  <si>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</si>
  <si>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</si>
  <si>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</si>
  <si>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</si>
  <si>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</si>
  <si>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</si>
  <si>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</si>
  <si>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</si>
  <si>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</si>
  <si>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</si>
  <si>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</si>
  <si>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</si>
  <si>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</si>
  <si>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</si>
  <si>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</si>
  <si>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</si>
  <si>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</si>
  <si>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</si>
  <si>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</si>
  <si>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</si>
  <si>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</si>
  <si>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</si>
  <si>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</si>
  <si>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</si>
  <si>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</si>
  <si>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</si>
  <si>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</si>
  <si>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</si>
  <si>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</si>
  <si>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</si>
  <si>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</si>
  <si>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</si>
  <si>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</si>
  <si>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</si>
  <si>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</si>
  <si>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</si>
  <si>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</si>
  <si>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</si>
  <si>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</si>
  <si>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</si>
  <si>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</si>
  <si>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</si>
  <si>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</si>
  <si>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</si>
  <si>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</si>
  <si>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</si>
  <si>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</si>
  <si>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</si>
  <si>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</si>
  <si>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</si>
  <si>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</si>
  <si>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</si>
  <si>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</si>
  <si>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</si>
  <si>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</si>
  <si>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</si>
  <si>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</si>
  <si>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</si>
  <si>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</si>
  <si>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</si>
  <si>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</si>
  <si>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</si>
  <si>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</si>
  <si>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</si>
  <si>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</si>
  <si>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</si>
  <si>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</si>
  <si>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</si>
  <si>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</si>
  <si>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</si>
  <si>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</si>
  <si>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</si>
  <si>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</si>
  <si>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</si>
  <si>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</si>
  <si>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</si>
  <si>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</si>
  <si>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</si>
  <si>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</si>
  <si>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</si>
  <si>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</si>
  <si>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</si>
  <si>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</si>
  <si>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</si>
  <si>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</si>
  <si>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</si>
  <si>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</si>
  <si>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</si>
  <si>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</si>
  <si>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</si>
  <si>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</si>
  <si>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</si>
  <si>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</si>
  <si>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</si>
  <si>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</si>
  <si>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</si>
  <si>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</si>
  <si>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</si>
  <si>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</si>
  <si>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</si>
  <si>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</si>
  <si>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</si>
  <si>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</si>
  <si>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</si>
  <si>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</si>
  <si>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</si>
  <si>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</si>
  <si>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</si>
  <si>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</si>
  <si>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</si>
  <si>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</si>
  <si>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</si>
  <si>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</si>
  <si>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</si>
  <si>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</si>
  <si>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</si>
  <si>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</si>
  <si>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</si>
  <si>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</si>
  <si>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</si>
  <si>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</si>
  <si>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</si>
  <si>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</si>
  <si>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</si>
  <si>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</si>
  <si>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</si>
  <si>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</si>
  <si>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</si>
  <si>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</si>
  <si>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</si>
  <si>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</si>
  <si>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</si>
  <si>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</si>
  <si>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</si>
  <si>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</si>
  <si>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</si>
  <si>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</si>
  <si>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</si>
  <si>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</si>
  <si>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</si>
  <si>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</si>
  <si>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</si>
  <si>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</si>
  <si>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</si>
  <si>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</si>
  <si>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</si>
  <si>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</si>
  <si>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</si>
  <si>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</si>
  <si>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</si>
  <si>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</si>
  <si>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</si>
  <si>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</si>
  <si>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</si>
  <si>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</si>
  <si>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</si>
  <si>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</si>
  <si>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</si>
  <si>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</si>
  <si>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</si>
  <si>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</si>
  <si>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</si>
  <si>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</si>
  <si>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</si>
  <si>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</si>
  <si>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</si>
  <si>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</si>
  <si>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</si>
  <si>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</si>
  <si>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</si>
  <si>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</si>
  <si>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</si>
  <si>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</si>
  <si>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</si>
  <si>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</si>
  <si>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</si>
  <si>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</si>
  <si>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</si>
  <si>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</si>
  <si>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</si>
  <si>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</si>
  <si>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</si>
  <si>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</si>
  <si>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</si>
  <si>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</si>
  <si>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</si>
  <si>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</si>
  <si>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</si>
  <si>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</si>
  <si>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</si>
  <si>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</si>
  <si>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</si>
  <si>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</si>
  <si>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</si>
  <si>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</si>
  <si>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</si>
  <si>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</si>
  <si>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</si>
  <si>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</si>
  <si>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</si>
  <si>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</si>
  <si>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</si>
  <si>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</si>
  <si>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</si>
  <si>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</si>
  <si>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</si>
  <si>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</si>
  <si>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</si>
  <si>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</si>
  <si>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</si>
  <si>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</si>
  <si>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</si>
  <si>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</si>
  <si>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</si>
  <si>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</si>
  <si>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</si>
  <si>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</si>
  <si>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</si>
  <si>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</si>
  <si>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</si>
  <si>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</si>
  <si>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</si>
  <si>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</si>
  <si>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</si>
  <si>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</si>
  <si>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</si>
  <si>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</si>
  <si>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</si>
  <si>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</si>
  <si>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</si>
  <si>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</si>
  <si>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</si>
  <si>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</si>
  <si>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</si>
  <si>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</si>
  <si>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</si>
  <si>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</si>
  <si>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</si>
  <si>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</si>
  <si>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</si>
  <si>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</si>
  <si>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</si>
  <si>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</si>
  <si>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</si>
  <si>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</si>
  <si>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</si>
  <si>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</si>
  <si>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</si>
  <si>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</si>
  <si>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</si>
  <si>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</si>
  <si>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</si>
  <si>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</si>
  <si>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</si>
  <si>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</si>
  <si>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</si>
  <si>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</si>
  <si>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</si>
  <si>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</si>
  <si>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</si>
  <si>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</si>
  <si>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</si>
  <si>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</si>
  <si>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</si>
  <si>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</si>
  <si>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</si>
  <si>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</si>
  <si>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</si>
  <si>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</si>
  <si>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</si>
  <si>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</si>
  <si>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</si>
  <si>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</si>
  <si>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</si>
  <si>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</si>
  <si>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</si>
  <si>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</si>
  <si>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</si>
  <si>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</si>
  <si>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</si>
  <si>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</si>
  <si>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</si>
  <si>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</si>
  <si>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</si>
  <si>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</si>
  <si>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</si>
  <si>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</si>
  <si>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</si>
  <si>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</si>
  <si>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</si>
  <si>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</si>
  <si>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</si>
  <si>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</si>
  <si>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</si>
  <si>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</si>
  <si>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</si>
  <si>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</si>
  <si>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</si>
  <si>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</si>
  <si>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</si>
  <si>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</si>
  <si>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</si>
  <si>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</si>
  <si>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</si>
  <si>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</si>
  <si>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</si>
  <si>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</si>
  <si>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</si>
  <si>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</si>
  <si>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</si>
  <si>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</si>
  <si>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</si>
  <si>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</si>
  <si>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</si>
  <si>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</si>
  <si>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</si>
  <si>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</si>
  <si>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</si>
  <si>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</si>
  <si>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</si>
  <si>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</si>
  <si>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</si>
  <si>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</si>
  <si>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</si>
  <si>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</si>
  <si>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</si>
  <si>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</si>
  <si>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</si>
  <si>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</si>
  <si>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</si>
  <si>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</si>
  <si>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</si>
  <si>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</si>
  <si>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</si>
  <si>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</si>
  <si>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</si>
  <si>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</si>
  <si>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</si>
  <si>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</si>
  <si>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</si>
  <si>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</si>
  <si>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</si>
  <si>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</si>
  <si>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</si>
  <si>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</si>
  <si>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</si>
  <si>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</si>
  <si>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</si>
  <si>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</si>
  <si>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</si>
  <si>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</si>
  <si>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</si>
  <si>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</si>
  <si>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</si>
  <si>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</si>
  <si>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</si>
  <si>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</si>
  <si>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</si>
  <si>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</si>
  <si>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</si>
  <si>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</si>
  <si>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</si>
  <si>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</si>
  <si>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</si>
  <si>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</si>
  <si>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</si>
  <si>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</si>
  <si>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</si>
  <si>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</si>
  <si>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</si>
  <si>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</si>
  <si>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</si>
  <si>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</si>
  <si>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</si>
  <si>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</si>
  <si>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</si>
  <si>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</si>
  <si>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</si>
  <si>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</si>
  <si>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</si>
  <si>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</si>
  <si>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</si>
  <si>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</si>
  <si>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</si>
  <si>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</si>
  <si>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</si>
  <si>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</si>
  <si>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</si>
  <si>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</si>
  <si>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</si>
  <si>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</si>
  <si>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</si>
  <si>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</si>
  <si>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</si>
  <si>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</si>
  <si>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</si>
  <si>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</si>
  <si>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</si>
  <si>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</si>
  <si>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</si>
  <si>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</si>
  <si>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</si>
  <si>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</si>
  <si>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</si>
  <si>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</si>
  <si>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</si>
  <si>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</si>
  <si>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</si>
  <si>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</si>
  <si>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</si>
  <si>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</si>
  <si>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</si>
  <si>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</si>
  <si>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</si>
  <si>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</si>
  <si>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</si>
  <si>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</si>
  <si>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</si>
  <si>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</si>
  <si>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</si>
  <si>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</si>
  <si>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</si>
  <si>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</si>
  <si>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</si>
  <si>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</si>
  <si>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</si>
  <si>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</si>
  <si>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</si>
  <si>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</si>
  <si>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</si>
  <si>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</si>
  <si>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</si>
  <si>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</si>
  <si>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</si>
  <si>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</si>
  <si>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</si>
  <si>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</si>
  <si>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</si>
  <si>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</si>
  <si>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</si>
  <si>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</si>
  <si>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</si>
  <si>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</si>
  <si>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</si>
  <si>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</si>
  <si>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</si>
  <si>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</si>
  <si>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</si>
  <si>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</si>
  <si>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</si>
  <si>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</si>
  <si>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</si>
  <si>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</si>
  <si>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</si>
  <si>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</si>
  <si>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</si>
  <si>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</si>
  <si>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</si>
  <si>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</si>
  <si>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</si>
  <si>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</si>
  <si>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</si>
  <si>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</si>
  <si>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</si>
  <si>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</si>
  <si>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</si>
  <si>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</si>
  <si>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</si>
  <si>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</si>
  <si>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</si>
  <si>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</si>
  <si>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</si>
  <si>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</si>
  <si>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</si>
  <si>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</si>
  <si>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</si>
  <si>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</si>
  <si>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</si>
  <si>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</si>
  <si>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</si>
  <si>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</si>
  <si>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</si>
  <si>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</si>
  <si>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</si>
  <si>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</si>
  <si>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</si>
  <si>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</si>
  <si>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</si>
  <si>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</si>
  <si>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</si>
  <si>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</si>
  <si>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</si>
  <si>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</si>
  <si>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</si>
  <si>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</si>
  <si>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</si>
  <si>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</si>
  <si>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</si>
  <si>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</si>
  <si>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</si>
  <si>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</si>
  <si>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</si>
  <si>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</si>
  <si>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</si>
  <si>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</si>
  <si>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</si>
  <si>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</si>
  <si>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</si>
  <si>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</si>
  <si>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</si>
  <si>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</si>
  <si>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</si>
  <si>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</si>
  <si>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</si>
  <si>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</si>
  <si>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</si>
  <si>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</si>
  <si>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</si>
  <si>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</si>
  <si>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</si>
  <si>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</si>
  <si>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</si>
  <si>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</si>
  <si>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</si>
  <si>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</si>
  <si>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</si>
  <si>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</si>
  <si>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</si>
  <si>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</si>
  <si>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</si>
  <si>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</si>
  <si>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</si>
  <si>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</si>
  <si>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</si>
  <si>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</si>
  <si>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</si>
  <si>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</si>
  <si>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</si>
  <si>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</si>
  <si>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</si>
  <si>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</si>
  <si>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</si>
  <si>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</si>
  <si>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</si>
  <si>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</si>
  <si>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</si>
  <si>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</si>
  <si>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</si>
  <si>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</si>
  <si>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</si>
  <si>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</si>
  <si>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</si>
  <si>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</si>
  <si>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</si>
  <si>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</si>
  <si>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</si>
  <si>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</si>
  <si>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</si>
  <si>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</si>
  <si>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</si>
  <si>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</si>
  <si>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</si>
  <si>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</si>
  <si>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</si>
  <si>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</si>
  <si>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</si>
  <si>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</si>
  <si>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</si>
  <si>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</si>
  <si>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</si>
  <si>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</si>
  <si>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</si>
  <si>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</si>
  <si>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</si>
  <si>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</si>
  <si>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</si>
  <si>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</si>
  <si>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</si>
  <si>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</si>
  <si>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</si>
  <si>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</si>
  <si>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</si>
  <si>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</si>
  <si>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</si>
  <si>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</si>
  <si>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</si>
  <si>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</si>
  <si>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</si>
  <si>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</si>
  <si>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</si>
  <si>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</si>
  <si>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</si>
  <si>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</si>
  <si>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</si>
  <si>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</si>
  <si>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</si>
  <si>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</si>
  <si>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</si>
  <si>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</si>
  <si>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</si>
  <si>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</si>
  <si>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</si>
  <si>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</si>
  <si>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</si>
  <si>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</si>
  <si>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</si>
  <si>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</si>
  <si>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</si>
  <si>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</si>
  <si>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</si>
  <si>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</si>
  <si>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</si>
  <si>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</si>
  <si>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</si>
  <si>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</si>
  <si>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</si>
  <si>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</si>
  <si>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</si>
  <si>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</si>
  <si>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</si>
  <si>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</si>
  <si>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</si>
  <si>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</si>
  <si>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</si>
  <si>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</si>
  <si>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</si>
  <si>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</si>
  <si>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</si>
  <si>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</si>
  <si>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</si>
  <si>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</si>
  <si>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</si>
  <si>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</si>
  <si>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</si>
  <si>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</si>
  <si>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</si>
  <si>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</si>
  <si>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</si>
  <si>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</si>
  <si>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</si>
  <si>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</si>
  <si>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</si>
  <si>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</si>
  <si>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</si>
  <si>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</si>
  <si>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</si>
  <si>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</si>
  <si>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</si>
  <si>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</si>
  <si>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</si>
  <si>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</si>
  <si>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</si>
  <si>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</si>
  <si>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</si>
  <si>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</si>
  <si>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</si>
  <si>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</si>
  <si>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</si>
  <si>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</si>
  <si>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</si>
  <si>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</si>
  <si>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</si>
  <si>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</si>
  <si>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</si>
  <si>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</si>
  <si>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</si>
  <si>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</si>
  <si>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</si>
  <si>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</si>
  <si>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</si>
  <si>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</si>
  <si>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</si>
  <si>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</si>
  <si>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</si>
  <si>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</si>
  <si>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</si>
  <si>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</si>
  <si>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</si>
  <si>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</si>
  <si>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</si>
  <si>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</si>
  <si>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</si>
  <si>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</si>
  <si>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</si>
  <si>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</si>
  <si>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</si>
  <si>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</si>
  <si>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</si>
  <si>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</si>
  <si>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</si>
  <si>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</si>
  <si>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</si>
  <si>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</si>
  <si>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</si>
  <si>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</si>
  <si>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</si>
  <si>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</si>
  <si>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</si>
  <si>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</si>
  <si>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</si>
  <si>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</si>
  <si>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</si>
  <si>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</si>
  <si>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</si>
  <si>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</si>
  <si>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</si>
  <si>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</si>
  <si>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</si>
  <si>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</si>
  <si>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</si>
  <si>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</si>
  <si>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</si>
  <si>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</si>
  <si>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</si>
  <si>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</si>
  <si>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</si>
  <si>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</si>
  <si>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</si>
  <si>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</si>
  <si>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</si>
  <si>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</si>
  <si>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</si>
  <si>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</si>
  <si>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</si>
  <si>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</si>
  <si>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</si>
  <si>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</si>
  <si>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</si>
  <si>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</si>
  <si>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</si>
  <si>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</si>
  <si>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</si>
  <si>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</si>
  <si>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</si>
  <si>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</si>
  <si>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</si>
  <si>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</si>
  <si>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</si>
  <si>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</si>
  <si>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</si>
  <si>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</si>
  <si>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</si>
  <si>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</si>
  <si>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</si>
  <si>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</si>
  <si>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</si>
  <si>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</si>
  <si>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</si>
  <si>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</si>
  <si>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</si>
  <si>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</si>
  <si>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</si>
  <si>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</si>
  <si>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</si>
  <si>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</si>
  <si>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</si>
  <si>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</si>
  <si>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</si>
  <si>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</si>
  <si>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</si>
  <si>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</si>
  <si>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</si>
  <si>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</si>
  <si>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</si>
  <si>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</si>
  <si>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</si>
  <si>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</si>
  <si>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</si>
  <si>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</si>
  <si>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</si>
  <si>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</si>
  <si>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</si>
  <si>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</si>
  <si>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</si>
  <si>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</si>
  <si>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</si>
  <si>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</si>
  <si>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</si>
  <si>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</si>
  <si>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</si>
  <si>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</si>
  <si>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</si>
  <si>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</si>
  <si>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</si>
  <si>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</si>
  <si>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</si>
  <si>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</si>
  <si>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</si>
  <si>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</si>
  <si>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</si>
  <si>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</si>
  <si>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</si>
  <si>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</si>
  <si>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</si>
  <si>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</si>
  <si>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</si>
  <si>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</si>
  <si>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</si>
  <si>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</si>
  <si>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</si>
  <si>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</si>
  <si>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</si>
  <si>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</si>
  <si>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</si>
  <si>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</si>
  <si>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</si>
  <si>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</si>
  <si>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</si>
  <si>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</si>
  <si>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</si>
  <si>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</si>
  <si>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</si>
  <si>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</si>
  <si>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</si>
  <si>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</si>
  <si>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</si>
  <si>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</si>
  <si>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</si>
  <si>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</si>
  <si>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</si>
  <si>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</si>
  <si>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</si>
  <si>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</si>
  <si>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</si>
  <si>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</si>
  <si>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</si>
  <si>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</si>
  <si>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</si>
  <si>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</si>
  <si>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</si>
  <si>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</si>
  <si>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</si>
  <si>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</si>
  <si>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</si>
  <si>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</si>
  <si>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</si>
  <si>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</si>
  <si>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</si>
  <si>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</si>
  <si>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</si>
  <si>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</si>
  <si>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</si>
  <si>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</si>
  <si>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</si>
  <si>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</si>
  <si>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</si>
  <si>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</si>
  <si>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</si>
  <si>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</si>
  <si>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</si>
  <si>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</si>
  <si>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</si>
  <si>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</si>
  <si>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</si>
  <si>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</si>
  <si>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</si>
  <si>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</si>
  <si>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</si>
  <si>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</si>
  <si>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</si>
  <si>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</si>
  <si>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</si>
  <si>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</si>
  <si>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</si>
  <si>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</si>
  <si>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</si>
  <si>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</si>
  <si>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</si>
  <si>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</si>
  <si>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</si>
  <si>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</si>
  <si>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</si>
  <si>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</si>
  <si>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</si>
  <si>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</si>
  <si>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</si>
  <si>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</si>
  <si>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</si>
  <si>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</si>
  <si>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</si>
  <si>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</si>
  <si>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</si>
  <si>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</si>
  <si>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</si>
  <si>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</si>
  <si>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</si>
  <si>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</si>
  <si>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</si>
  <si>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</si>
  <si>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</si>
  <si>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</si>
  <si>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</si>
  <si>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</si>
  <si>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</si>
  <si>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</si>
  <si>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</si>
  <si>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</si>
  <si>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</si>
  <si>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</si>
  <si>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</si>
  <si>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</si>
  <si>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</si>
  <si>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</si>
  <si>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</si>
  <si>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</si>
  <si>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</si>
  <si>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</si>
  <si>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</si>
  <si>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</si>
  <si>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</si>
  <si>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</si>
  <si>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</si>
  <si>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</si>
  <si>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</si>
  <si>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</si>
  <si>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</si>
  <si>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</si>
  <si>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</si>
  <si>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</si>
  <si>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</si>
  <si>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</si>
  <si>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</si>
  <si>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</si>
  <si>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</si>
  <si>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</si>
  <si>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</si>
  <si>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</si>
  <si>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</si>
  <si>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</si>
  <si>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</si>
  <si>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</si>
  <si>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</si>
  <si>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</si>
  <si>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</si>
  <si>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</si>
  <si>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</si>
  <si>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</si>
  <si>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</si>
  <si>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</si>
  <si>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</si>
  <si>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</si>
  <si>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</si>
  <si>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</si>
  <si>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</si>
  <si>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</si>
  <si>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</si>
  <si>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</si>
  <si>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</si>
  <si>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</si>
  <si>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</si>
  <si>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</si>
  <si>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</si>
  <si>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</si>
  <si>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</si>
  <si>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</si>
  <si>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</si>
  <si>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</si>
  <si>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</si>
  <si>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</si>
  <si>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</si>
  <si>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</si>
  <si>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</si>
  <si>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</si>
  <si>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</si>
  <si>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</si>
  <si>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</si>
  <si>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</si>
  <si>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</si>
  <si>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</si>
  <si>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</si>
  <si>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</si>
  <si>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</si>
  <si>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</si>
  <si>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</si>
  <si>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</si>
  <si>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</si>
  <si>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</si>
  <si>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</si>
  <si>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</si>
  <si>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</si>
  <si>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</si>
  <si>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</si>
  <si>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</si>
  <si>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</si>
  <si>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</si>
  <si>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</si>
  <si>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</si>
  <si>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</si>
  <si>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</si>
  <si>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</si>
  <si>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</si>
  <si>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</si>
  <si>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</si>
  <si>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</si>
  <si>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</si>
  <si>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</si>
  <si>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</si>
  <si>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</si>
  <si>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</si>
  <si>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</si>
  <si>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</si>
  <si>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</si>
  <si>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</si>
  <si>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</si>
  <si>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</si>
  <si>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</si>
  <si>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</si>
  <si>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</si>
  <si>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</si>
  <si>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</si>
  <si>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</si>
  <si>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</si>
  <si>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</si>
  <si>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</si>
  <si>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</si>
  <si>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</si>
  <si>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</si>
  <si>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</si>
  <si>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</si>
  <si>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</si>
  <si>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</si>
  <si>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</si>
  <si>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</si>
  <si>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</si>
  <si>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</si>
  <si>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</si>
  <si>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</si>
  <si>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</si>
  <si>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</si>
  <si>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</si>
  <si>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</si>
  <si>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</si>
  <si>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</si>
  <si>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</si>
  <si>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</si>
  <si>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</si>
  <si>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</si>
  <si>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</si>
  <si>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</si>
  <si>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</si>
  <si>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</si>
  <si>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</si>
  <si>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</si>
  <si>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</si>
  <si>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</si>
  <si>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</si>
  <si>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</si>
  <si>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</si>
  <si>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</si>
  <si>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</si>
  <si>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</si>
  <si>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</si>
  <si>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</si>
  <si>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</si>
  <si>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</si>
  <si>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</si>
  <si>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</si>
  <si>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</si>
  <si>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</si>
  <si>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</si>
  <si>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</si>
  <si>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</si>
  <si>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</si>
  <si>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</si>
  <si>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</si>
  <si>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</si>
  <si>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</si>
  <si>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</si>
  <si>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</si>
  <si>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</si>
  <si>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</si>
  <si>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</si>
  <si>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</si>
  <si>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</si>
  <si>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</si>
  <si>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</si>
  <si>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</si>
  <si>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</si>
  <si>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</si>
  <si>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</si>
  <si>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</si>
  <si>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</si>
  <si>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</si>
  <si>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</si>
  <si>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</si>
  <si>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</si>
  <si>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</si>
  <si>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</si>
  <si>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</si>
  <si>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</si>
  <si>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</si>
  <si>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</si>
  <si>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</si>
  <si>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</si>
  <si>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</si>
  <si>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</si>
  <si>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</si>
  <si>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</si>
  <si>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</si>
  <si>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</si>
  <si>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</si>
  <si>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</si>
  <si>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</si>
  <si>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</si>
  <si>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</si>
  <si>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</si>
  <si>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</si>
  <si>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</si>
  <si>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</si>
  <si>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</si>
  <si>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</si>
  <si>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</si>
  <si>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</si>
  <si>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</si>
  <si>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</si>
  <si>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</si>
  <si>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</si>
  <si>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</si>
  <si>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</si>
  <si>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</si>
  <si>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</si>
  <si>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</si>
  <si>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</si>
  <si>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</si>
  <si>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</si>
  <si>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</si>
  <si>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</si>
  <si>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</si>
  <si>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</si>
  <si>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</si>
  <si>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</si>
  <si>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</si>
  <si>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</si>
  <si>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</si>
  <si>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</si>
  <si>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</si>
  <si>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</si>
  <si>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</si>
  <si>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</si>
  <si>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</si>
  <si>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</si>
  <si>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</si>
  <si>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</si>
  <si>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</si>
  <si>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</si>
  <si>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</si>
  <si>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</si>
  <si>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</si>
  <si>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</si>
  <si>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</si>
  <si>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</si>
  <si>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</si>
  <si>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</si>
  <si>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</si>
  <si>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</si>
  <si>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</si>
  <si>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</si>
  <si>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</si>
  <si>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</si>
  <si>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</si>
  <si>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</si>
  <si>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</si>
  <si>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</si>
  <si>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</si>
  <si>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</si>
  <si>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</si>
  <si>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</si>
  <si>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</si>
  <si>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</si>
  <si>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</si>
  <si>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</si>
  <si>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</si>
  <si>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</si>
  <si>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</si>
  <si>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</si>
  <si>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</si>
  <si>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</si>
  <si>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</si>
  <si>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</si>
  <si>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</si>
  <si>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</si>
  <si>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</si>
  <si>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</si>
  <si>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</si>
  <si>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</si>
  <si>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</si>
  <si>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</si>
  <si>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</si>
  <si>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</si>
  <si>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</si>
  <si>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</si>
  <si>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</si>
  <si>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</si>
  <si>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</si>
  <si>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</si>
  <si>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</si>
  <si>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</si>
  <si>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</si>
  <si>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</si>
  <si>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</si>
  <si>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</si>
  <si>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</si>
  <si>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</si>
  <si>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</si>
  <si>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</si>
  <si>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</si>
  <si>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</si>
  <si>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</si>
  <si>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</si>
  <si>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</si>
  <si>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</si>
  <si>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</si>
  <si>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</si>
  <si>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</si>
  <si>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</si>
  <si>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</si>
  <si>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</si>
  <si>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</si>
  <si>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</si>
  <si>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</si>
  <si>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</si>
  <si>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</si>
  <si>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</si>
  <si>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</si>
  <si>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</si>
  <si>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</si>
  <si>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</si>
  <si>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</si>
  <si>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</si>
  <si>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</si>
  <si>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</si>
  <si>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</si>
  <si>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</si>
  <si>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</si>
  <si>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</si>
  <si>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</si>
  <si>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</si>
  <si>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</si>
  <si>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</si>
  <si>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</si>
  <si>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</si>
  <si>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</si>
  <si>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</si>
  <si>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</si>
  <si>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</si>
  <si>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</si>
  <si>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</si>
  <si>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</si>
  <si>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</si>
  <si>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</si>
  <si>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</si>
  <si>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</si>
  <si>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</si>
  <si>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</si>
  <si>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</si>
  <si>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</si>
  <si>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</si>
  <si>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</si>
  <si>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</si>
  <si>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</si>
  <si>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</si>
  <si>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</si>
  <si>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</si>
  <si>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</si>
  <si>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</si>
  <si>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</si>
  <si>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</si>
  <si>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</si>
  <si>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</si>
  <si>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</si>
  <si>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</si>
  <si>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</si>
  <si>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</si>
  <si>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</si>
  <si>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</si>
  <si>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</si>
  <si>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</si>
  <si>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</si>
  <si>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</si>
  <si>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</si>
  <si>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</si>
  <si>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</si>
  <si>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</si>
  <si>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</si>
  <si>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</si>
  <si>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</si>
  <si>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</si>
  <si>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</si>
  <si>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</si>
  <si>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</si>
  <si>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</si>
  <si>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</si>
  <si>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</si>
  <si>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</si>
  <si>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</si>
  <si>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</si>
  <si>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</si>
  <si>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</si>
  <si>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</si>
  <si>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</si>
  <si>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</si>
  <si>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</si>
  <si>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</si>
  <si>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</si>
  <si>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</si>
  <si>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</si>
  <si>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</si>
  <si>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</si>
  <si>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</si>
  <si>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</si>
  <si>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</si>
  <si>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</si>
  <si>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</si>
  <si>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</si>
  <si>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</si>
  <si>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</si>
  <si>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</si>
  <si>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</si>
  <si>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</si>
  <si>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</si>
  <si>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</si>
  <si>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</si>
  <si>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</si>
  <si>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</si>
  <si>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</si>
  <si>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</si>
  <si>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</si>
  <si>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</si>
  <si>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</si>
  <si>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</si>
  <si>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</si>
  <si>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</si>
  <si>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</si>
  <si>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</si>
  <si>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</si>
  <si>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</si>
  <si>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</si>
  <si>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</si>
  <si>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</si>
  <si>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</si>
  <si>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</si>
  <si>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</si>
  <si>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</si>
  <si>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</si>
  <si>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</si>
  <si>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</si>
  <si>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</si>
  <si>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</si>
  <si>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</si>
  <si>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</si>
  <si>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</si>
  <si>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</si>
  <si>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</si>
  <si>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</si>
  <si>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</si>
  <si>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</si>
  <si>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</si>
  <si>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</si>
  <si>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</si>
  <si>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</si>
  <si>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</si>
  <si>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</si>
  <si>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</si>
  <si>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</si>
  <si>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</si>
  <si>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</si>
  <si>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</si>
  <si>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</si>
  <si>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</si>
  <si>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</si>
  <si>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</si>
  <si>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</si>
  <si>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</si>
  <si>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</si>
  <si>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</si>
  <si>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</si>
  <si>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</si>
  <si>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</si>
  <si>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</si>
  <si>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</si>
  <si>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</si>
  <si>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</si>
  <si>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</si>
  <si>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</si>
  <si>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</si>
  <si>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</si>
  <si>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</si>
  <si>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</si>
  <si>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</si>
  <si>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</si>
  <si>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</si>
  <si>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</si>
  <si>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</si>
  <si>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</si>
  <si>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</si>
  <si>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</si>
  <si>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</si>
  <si>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</si>
  <si>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</si>
  <si>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</si>
  <si>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</si>
  <si>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</si>
  <si>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</si>
  <si>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</si>
  <si>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</si>
  <si>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</si>
  <si>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</si>
  <si>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</si>
  <si>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</si>
  <si>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</si>
  <si>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</si>
  <si>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</si>
  <si>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</si>
  <si>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</si>
  <si>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</si>
  <si>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</si>
  <si>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</si>
  <si>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</si>
  <si>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</si>
  <si>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</si>
  <si>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</si>
  <si>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</si>
  <si>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</si>
  <si>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</si>
  <si>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</si>
  <si>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</si>
  <si>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</si>
  <si>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</si>
  <si>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</si>
  <si>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</si>
  <si>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</si>
  <si>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</si>
  <si>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</si>
  <si>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</si>
  <si>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</si>
  <si>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</si>
  <si>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</si>
  <si>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</si>
  <si>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</si>
  <si>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</si>
  <si>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</si>
  <si>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</si>
  <si>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</si>
  <si>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</si>
  <si>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</si>
  <si>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</si>
  <si>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</si>
  <si>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</si>
  <si>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</si>
  <si>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</si>
  <si>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</si>
  <si>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</si>
  <si>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</si>
  <si>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</si>
  <si>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</si>
  <si>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</si>
  <si>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</si>
  <si>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</si>
  <si>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</si>
  <si>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</si>
  <si>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</si>
  <si>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</si>
  <si>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</si>
  <si>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</si>
  <si>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</si>
  <si>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</si>
  <si>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</si>
  <si>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</si>
  <si>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</si>
  <si>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</si>
  <si>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</si>
  <si>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</si>
  <si>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</si>
  <si>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</si>
  <si>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</si>
  <si>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</si>
  <si>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</si>
  <si>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</si>
  <si>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</si>
  <si>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</si>
  <si>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</si>
  <si>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</si>
  <si>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</si>
  <si>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</si>
  <si>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</si>
  <si>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</si>
  <si>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</si>
  <si>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</si>
  <si>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</si>
  <si>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</si>
  <si>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</si>
  <si>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</si>
  <si>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</si>
  <si>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</si>
  <si>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</si>
  <si>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</si>
  <si>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</si>
  <si>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</si>
  <si>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</si>
  <si>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</si>
  <si>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</si>
  <si>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</si>
  <si>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</si>
  <si>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</si>
  <si>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</si>
  <si>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</si>
  <si>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</si>
  <si>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</si>
  <si>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</si>
  <si>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</si>
  <si>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</si>
  <si>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</si>
  <si>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</si>
  <si>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</si>
  <si>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</si>
  <si>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</si>
  <si>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</si>
  <si>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</si>
  <si>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</si>
  <si>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</si>
  <si>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</si>
  <si>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</si>
  <si>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</si>
  <si>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</si>
  <si>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</si>
  <si>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</si>
  <si>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</si>
  <si>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</si>
  <si>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</si>
  <si>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</si>
  <si>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</si>
  <si>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</si>
  <si>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</si>
  <si>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</si>
  <si>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</si>
  <si>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</si>
  <si>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</si>
  <si>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</si>
  <si>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</si>
  <si>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</si>
  <si>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</si>
  <si>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</si>
  <si>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</si>
  <si>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</si>
  <si>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</si>
  <si>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</si>
  <si>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</si>
  <si>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</si>
  <si>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</si>
  <si>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</si>
  <si>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</si>
  <si>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</si>
  <si>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</si>
  <si>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</si>
  <si>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</si>
  <si>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</si>
  <si>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</si>
  <si>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</si>
  <si>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</si>
  <si>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</si>
  <si>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</si>
  <si>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</si>
  <si>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</si>
  <si>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</si>
  <si>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</si>
  <si>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</si>
  <si>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</si>
  <si>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</si>
  <si>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</si>
  <si>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</si>
  <si>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</si>
  <si>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</si>
  <si>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</si>
  <si>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</si>
  <si>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</si>
  <si>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</si>
  <si>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</si>
  <si>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</si>
  <si>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</si>
  <si>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</si>
  <si>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</si>
  <si>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</si>
  <si>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</si>
  <si>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</si>
  <si>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</si>
  <si>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</si>
  <si>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</si>
  <si>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</si>
  <si>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</si>
  <si>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</si>
  <si>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</si>
  <si>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</si>
  <si>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</si>
  <si>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</si>
  <si>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</si>
  <si>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</si>
  <si>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</si>
  <si>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</si>
  <si>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</si>
  <si>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</si>
  <si>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</si>
  <si>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</si>
  <si>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</si>
  <si>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</si>
  <si>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</si>
  <si>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</si>
  <si>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</si>
  <si>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</si>
  <si>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</si>
  <si>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</si>
  <si>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</si>
  <si>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</si>
  <si>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</si>
  <si>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</si>
  <si>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</si>
  <si>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</si>
  <si>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</si>
  <si>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</si>
  <si>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</si>
  <si>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</si>
  <si>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</si>
  <si>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</si>
  <si>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</si>
  <si>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</si>
  <si>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</si>
  <si>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</si>
  <si>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</si>
  <si>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</si>
  <si>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</si>
  <si>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</si>
  <si>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</si>
  <si>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</si>
  <si>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</si>
  <si>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</si>
  <si>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</si>
  <si>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</si>
  <si>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</si>
  <si>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</si>
  <si>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</si>
  <si>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</si>
  <si>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</si>
  <si>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</si>
  <si>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</si>
  <si>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</si>
  <si>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</si>
  <si>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</si>
  <si>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</si>
  <si>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</si>
  <si>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</si>
  <si>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</si>
  <si>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</si>
  <si>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</si>
  <si>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</si>
  <si>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</si>
  <si>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</si>
  <si>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</si>
  <si>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</si>
  <si>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</si>
  <si>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</si>
  <si>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</si>
  <si>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</si>
  <si>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</si>
  <si>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</si>
  <si>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</si>
  <si>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</si>
  <si>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</si>
  <si>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</si>
  <si>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</si>
  <si>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</si>
  <si>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</si>
  <si>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</si>
  <si>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</si>
  <si>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</si>
  <si>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</si>
  <si>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</si>
  <si>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</si>
  <si>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</si>
  <si>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</si>
  <si>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</si>
  <si>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</si>
  <si>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</si>
  <si>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</si>
  <si>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</si>
  <si>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</si>
  <si>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</si>
  <si>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</si>
  <si>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</si>
  <si>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</si>
  <si>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</si>
  <si>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</si>
  <si>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</si>
  <si>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</si>
  <si>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</si>
  <si>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</si>
  <si>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</si>
  <si>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</si>
  <si>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</si>
  <si>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</si>
  <si>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</si>
  <si>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</si>
  <si>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</si>
  <si>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</si>
  <si>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</si>
  <si>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</si>
  <si>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</si>
  <si>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</si>
  <si>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</si>
  <si>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</si>
  <si>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</si>
  <si>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</si>
  <si>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</si>
  <si>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</si>
  <si>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</si>
  <si>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</si>
  <si>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</si>
  <si>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</si>
  <si>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</si>
  <si>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</si>
  <si>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</si>
  <si>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</si>
  <si>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</si>
  <si>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</si>
  <si>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</si>
  <si>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</si>
  <si>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</si>
  <si>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</si>
  <si>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</si>
  <si>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</si>
  <si>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</si>
  <si>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</si>
  <si>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</si>
  <si>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</si>
  <si>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</si>
  <si>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</si>
  <si>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</si>
  <si>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</si>
  <si>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</si>
  <si>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</si>
  <si>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</si>
  <si>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</si>
  <si>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</si>
  <si>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</si>
  <si>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</si>
  <si>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</si>
  <si>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</si>
  <si>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</si>
  <si>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</si>
  <si>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</si>
  <si>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</si>
  <si>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</si>
  <si>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</si>
  <si>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</si>
  <si>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</si>
  <si>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</si>
  <si>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</si>
  <si>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</si>
  <si>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</si>
  <si>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</si>
  <si>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</si>
  <si>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</si>
  <si>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</si>
  <si>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</si>
  <si>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</si>
  <si>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</si>
  <si>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</si>
  <si>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</si>
  <si>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</si>
  <si>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</si>
  <si>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</si>
  <si>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</si>
  <si>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</si>
  <si>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</si>
  <si>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</si>
  <si>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</si>
  <si>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</si>
  <si>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</si>
  <si>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</si>
  <si>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</si>
  <si>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</si>
  <si>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</si>
  <si>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</si>
  <si>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</si>
  <si>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</si>
  <si>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</si>
  <si>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</si>
  <si>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</si>
  <si>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</si>
  <si>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</si>
  <si>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</si>
  <si>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</si>
  <si>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</si>
  <si>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</si>
  <si>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</si>
  <si>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</si>
  <si>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</si>
  <si>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</si>
  <si>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</si>
  <si>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</si>
  <si>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</si>
  <si>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</si>
  <si>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</si>
  <si>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</si>
  <si>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</si>
  <si>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</si>
  <si>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</si>
  <si>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</si>
  <si>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</si>
  <si>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</si>
  <si>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</si>
  <si>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</si>
  <si>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</si>
  <si>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</si>
  <si>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</si>
  <si>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</si>
  <si>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</si>
  <si>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</si>
  <si>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</si>
  <si>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</si>
  <si>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</si>
  <si>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</si>
  <si>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</si>
  <si>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</si>
  <si>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</si>
  <si>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</si>
  <si>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</si>
  <si>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</si>
  <si>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</si>
  <si>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</si>
  <si>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</si>
  <si>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</si>
  <si>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</si>
  <si>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</si>
  <si>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</si>
  <si>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</si>
  <si>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</si>
  <si>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</si>
  <si>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</si>
  <si>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</si>
  <si>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</si>
  <si>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</si>
  <si>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</si>
  <si>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</si>
  <si>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</si>
  <si>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</si>
  <si>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</si>
  <si>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</si>
  <si>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</si>
  <si>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</si>
  <si>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</si>
  <si>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</si>
  <si>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</si>
  <si>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</si>
  <si>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</si>
  <si>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</si>
  <si>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</si>
  <si>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</si>
  <si>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</si>
  <si>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</si>
  <si>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</si>
  <si>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</si>
  <si>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</si>
  <si>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</si>
  <si>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</si>
  <si>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</si>
  <si>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</si>
  <si>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</si>
  <si>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</si>
  <si>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</si>
  <si>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</si>
  <si>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</si>
  <si>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</si>
  <si>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</si>
  <si>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</si>
  <si>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</si>
  <si>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</si>
  <si>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</si>
  <si>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</si>
  <si>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</si>
  <si>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</si>
  <si>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</si>
  <si>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</si>
  <si>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</si>
  <si>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</si>
  <si>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</si>
  <si>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</si>
  <si>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</si>
  <si>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</si>
  <si>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</si>
  <si>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</si>
  <si>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</si>
  <si>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</si>
  <si>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</si>
  <si>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</si>
  <si>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</si>
  <si>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</si>
  <si>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</si>
  <si>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</si>
  <si>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</si>
  <si>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</si>
  <si>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</si>
  <si>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</si>
  <si>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</si>
  <si>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</si>
  <si>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</si>
  <si>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</si>
  <si>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</si>
  <si>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</si>
  <si>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</si>
  <si>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</si>
  <si>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</si>
  <si>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</si>
  <si>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</si>
  <si>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</si>
  <si>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</si>
  <si>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</si>
  <si>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</si>
  <si>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</si>
  <si>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</si>
  <si>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</si>
  <si>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</si>
  <si>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</si>
  <si>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</si>
  <si>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</si>
  <si>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</si>
  <si>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</si>
  <si>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</si>
  <si>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</si>
  <si>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</si>
  <si>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</si>
  <si>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</si>
  <si>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</si>
  <si>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</si>
  <si>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</si>
  <si>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</si>
  <si>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</si>
  <si>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</si>
  <si>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</si>
  <si>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</si>
  <si>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</si>
  <si>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</si>
  <si>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</si>
  <si>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</si>
  <si>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</si>
  <si>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</si>
  <si>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</si>
  <si>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</si>
  <si>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</si>
  <si>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</si>
  <si>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</si>
  <si>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</si>
  <si>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</si>
  <si>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</si>
  <si>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</si>
  <si>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</si>
  <si>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</si>
  <si>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</si>
  <si>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</si>
  <si>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</si>
  <si>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</si>
  <si>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</si>
  <si>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</si>
  <si>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</si>
  <si>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</si>
  <si>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</si>
  <si>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</si>
  <si>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</si>
  <si>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</si>
  <si>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</si>
  <si>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</si>
  <si>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</si>
  <si>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</si>
  <si>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</si>
  <si>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</si>
  <si>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</si>
  <si>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</si>
  <si>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</si>
  <si>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</si>
  <si>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</si>
  <si>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</si>
  <si>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</si>
  <si>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</si>
  <si>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</si>
  <si>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</si>
  <si>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</si>
  <si>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</si>
  <si>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</si>
  <si>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</si>
  <si>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</si>
  <si>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</si>
  <si>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</si>
  <si>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</si>
  <si>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</si>
  <si>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</si>
  <si>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</si>
  <si>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</si>
  <si>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</si>
  <si>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</si>
  <si>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</si>
  <si>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</si>
  <si>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</si>
  <si>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</si>
  <si>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</si>
  <si>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</si>
  <si>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</si>
  <si>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</si>
  <si>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</si>
  <si>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</si>
  <si>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</si>
  <si>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</si>
  <si>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</si>
  <si>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</si>
  <si>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</si>
  <si>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</si>
  <si>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</si>
  <si>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</si>
  <si>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</si>
  <si>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</si>
  <si>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</si>
  <si>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</si>
  <si>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</si>
  <si>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</si>
  <si>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</si>
  <si>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</si>
  <si>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</si>
  <si>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</si>
  <si>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</si>
  <si>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</si>
  <si>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</si>
  <si>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</si>
  <si>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</si>
  <si>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</si>
  <si>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</si>
  <si>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</si>
  <si>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</si>
  <si>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</si>
  <si>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</si>
  <si>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</si>
  <si>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</si>
  <si>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</si>
  <si>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</si>
  <si>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</si>
  <si>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</si>
  <si>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</si>
  <si>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</si>
  <si>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</si>
  <si>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</si>
  <si>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</si>
  <si>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</si>
  <si>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</si>
  <si>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</si>
  <si>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</si>
  <si>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</si>
  <si>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</si>
  <si>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</si>
  <si>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</si>
  <si>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</si>
  <si>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</si>
  <si>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</si>
  <si>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</si>
  <si>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</si>
  <si>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</si>
  <si>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</si>
  <si>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</si>
  <si>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</si>
  <si>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</si>
  <si>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</si>
  <si>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</si>
  <si>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</si>
  <si>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</si>
  <si>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</si>
  <si>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</si>
  <si>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</si>
  <si>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</si>
  <si>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</si>
  <si>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</si>
  <si>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</si>
  <si>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</si>
  <si>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</si>
  <si>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</si>
  <si>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</si>
  <si>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</si>
  <si>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</si>
  <si>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</si>
  <si>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</si>
  <si>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</si>
  <si>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</si>
  <si>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</si>
  <si>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</si>
  <si>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</si>
  <si>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</si>
  <si>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</si>
  <si>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</si>
  <si>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</si>
  <si>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</si>
  <si>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</si>
  <si>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</si>
  <si>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</si>
  <si>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</si>
  <si>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</si>
  <si>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</si>
  <si>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</si>
  <si>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</si>
  <si>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</si>
  <si>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</si>
  <si>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</si>
  <si>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</si>
  <si>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</si>
  <si>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</si>
  <si>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</si>
  <si>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</si>
  <si>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</si>
  <si>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</si>
  <si>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</si>
  <si>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</si>
  <si>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</si>
  <si>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</si>
  <si>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</si>
  <si>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</si>
  <si>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</si>
  <si>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</si>
  <si>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</si>
  <si>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</si>
  <si>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</si>
  <si>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</si>
  <si>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</si>
  <si>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</si>
  <si>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</si>
  <si>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</si>
  <si>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</si>
  <si>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</si>
  <si>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</si>
  <si>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</si>
  <si>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</si>
  <si>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</si>
  <si>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</si>
  <si>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</si>
  <si>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</si>
  <si>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</si>
  <si>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</si>
  <si>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</si>
  <si>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</si>
  <si>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</si>
  <si>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</si>
  <si>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</si>
  <si>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</si>
  <si>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</si>
  <si>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</si>
  <si>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</si>
  <si>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</si>
  <si>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</si>
  <si>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</si>
  <si>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</si>
  <si>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</si>
  <si>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</si>
  <si>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</si>
  <si>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</si>
  <si>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</si>
  <si>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</si>
  <si>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</si>
  <si>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</si>
  <si>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</si>
  <si>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</si>
  <si>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</si>
  <si>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</si>
  <si>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</si>
  <si>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</si>
  <si>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</si>
  <si>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</si>
  <si>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</si>
  <si>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</si>
  <si>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</si>
  <si>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</si>
  <si>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</si>
  <si>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</si>
  <si>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</si>
  <si>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</si>
  <si>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</si>
  <si>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</si>
  <si>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</si>
  <si>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</si>
  <si>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</si>
  <si>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</si>
  <si>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</si>
  <si>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</si>
  <si>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</si>
  <si>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</si>
  <si>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</si>
  <si>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</si>
  <si>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</si>
  <si>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</si>
  <si>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</si>
  <si>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</si>
  <si>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</si>
  <si>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</si>
  <si>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</si>
  <si>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</si>
  <si>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</si>
  <si>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</si>
  <si>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</si>
  <si>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</si>
  <si>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</si>
  <si>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</si>
  <si>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</si>
  <si>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</si>
  <si>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</si>
  <si>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</si>
  <si>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</si>
  <si>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</si>
  <si>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</si>
  <si>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</si>
  <si>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</si>
  <si>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</si>
  <si>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</si>
  <si>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</si>
  <si>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</si>
  <si>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</si>
  <si>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</si>
  <si>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</si>
  <si>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</si>
  <si>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</si>
  <si>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</si>
  <si>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</si>
  <si>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</si>
  <si>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</si>
  <si>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</si>
  <si>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</si>
  <si>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</si>
  <si>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</si>
  <si>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</si>
  <si>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</si>
  <si>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</si>
  <si>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</si>
  <si>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</si>
  <si>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</si>
  <si>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</si>
  <si>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</si>
  <si>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</si>
  <si>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</si>
  <si>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</si>
  <si>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</si>
  <si>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</si>
  <si>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</si>
  <si>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</si>
  <si>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</si>
  <si>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</si>
  <si>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</si>
  <si>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</si>
  <si>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</si>
  <si>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</si>
  <si>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</si>
  <si>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</si>
  <si>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</si>
  <si>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</si>
  <si>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</si>
  <si>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</si>
  <si>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</si>
  <si>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</si>
  <si>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</si>
  <si>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</si>
  <si>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</si>
  <si>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</si>
  <si>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</si>
  <si>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</si>
  <si>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</si>
  <si>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</si>
  <si>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</si>
  <si>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</si>
  <si>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</si>
  <si>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</si>
  <si>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</si>
  <si>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</si>
  <si>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</si>
  <si>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</si>
  <si>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</si>
  <si>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</si>
  <si>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</si>
  <si>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</si>
  <si>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</si>
  <si>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</si>
  <si>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</si>
  <si>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</si>
  <si>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</si>
  <si>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</si>
  <si>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</si>
  <si>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</si>
  <si>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</si>
  <si>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</si>
  <si>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</si>
  <si>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</si>
  <si>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</si>
  <si>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</si>
  <si>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</si>
  <si>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</si>
  <si>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</si>
  <si>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</si>
  <si>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</si>
  <si>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</si>
  <si>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</si>
  <si>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</si>
  <si>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</si>
  <si>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</si>
  <si>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</si>
  <si>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</si>
  <si>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</si>
  <si>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</si>
  <si>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</si>
  <si>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</si>
  <si>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</si>
  <si>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</si>
  <si>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</si>
  <si>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</si>
  <si>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</si>
  <si>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</si>
  <si>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</si>
  <si>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</si>
  <si>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</si>
  <si>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</si>
  <si>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</si>
  <si>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</si>
  <si>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</si>
  <si>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</si>
  <si>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</si>
  <si>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</si>
  <si>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</si>
  <si>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</si>
  <si>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</si>
  <si>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</si>
  <si>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</si>
  <si>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</si>
  <si>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</si>
  <si>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</si>
  <si>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</si>
  <si>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</si>
  <si>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</si>
  <si>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</si>
  <si>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</si>
  <si>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</si>
  <si>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</si>
  <si>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</si>
  <si>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</si>
  <si>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</si>
  <si>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</si>
  <si>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</si>
  <si>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</si>
  <si>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</si>
  <si>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</si>
  <si>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</si>
  <si>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</si>
  <si>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</si>
  <si>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</si>
  <si>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</si>
  <si>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</si>
  <si>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</si>
  <si>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</si>
  <si>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</si>
  <si>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</si>
  <si>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</si>
  <si>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</si>
  <si>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</si>
  <si>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</si>
  <si>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</si>
  <si>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</si>
  <si>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</si>
  <si>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</si>
  <si>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</si>
  <si>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</si>
  <si>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</si>
  <si>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</si>
  <si>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</si>
  <si>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</si>
  <si>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</si>
  <si>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</si>
  <si>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</si>
  <si>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</si>
  <si>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</si>
  <si>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</si>
  <si>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</si>
  <si>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</si>
  <si>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</si>
  <si>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</si>
  <si>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</si>
  <si>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</si>
  <si>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</si>
  <si>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</si>
  <si>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</si>
  <si>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</si>
  <si>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</si>
  <si>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</si>
  <si>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</si>
  <si>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</si>
  <si>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</si>
  <si>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</si>
  <si>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</si>
  <si>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</si>
  <si>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</si>
  <si>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</si>
  <si>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</si>
  <si>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</si>
  <si>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</si>
  <si>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</si>
  <si>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</si>
  <si>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</si>
  <si>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</si>
  <si>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</si>
  <si>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</si>
  <si>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</si>
  <si>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</si>
  <si>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</si>
  <si>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</si>
  <si>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</si>
  <si>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</si>
  <si>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</si>
  <si>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</si>
  <si>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</si>
  <si>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</si>
  <si>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</si>
  <si>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</si>
  <si>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</si>
  <si>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</si>
  <si>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</si>
  <si>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</si>
  <si>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</si>
  <si>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</si>
  <si>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</si>
  <si>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</si>
  <si>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</si>
  <si>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</si>
  <si>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</si>
  <si>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</si>
  <si>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</si>
  <si>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</si>
  <si>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</si>
  <si>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</si>
  <si>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</si>
  <si>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</si>
  <si>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</si>
  <si>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</si>
  <si>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</si>
  <si>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</si>
  <si>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</si>
  <si>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</si>
  <si>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</si>
  <si>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</si>
  <si>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</si>
  <si>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</si>
  <si>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</si>
  <si>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</si>
  <si>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</si>
  <si>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</si>
  <si>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</si>
  <si>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</si>
  <si>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</si>
  <si>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</si>
  <si>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</si>
  <si>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</si>
  <si>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</si>
  <si>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</si>
  <si>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</si>
  <si>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</si>
  <si>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</si>
  <si>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</si>
  <si>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</si>
  <si>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</si>
  <si>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</si>
  <si>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</si>
  <si>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</si>
  <si>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</si>
  <si>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</si>
  <si>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</si>
  <si>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</si>
  <si>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</si>
  <si>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</si>
  <si>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</si>
  <si>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</si>
  <si>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</si>
  <si>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</si>
  <si>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</si>
  <si>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</si>
  <si>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</si>
  <si>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</si>
  <si>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</si>
  <si>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</si>
  <si>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</si>
  <si>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</si>
  <si>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</si>
  <si>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</si>
  <si>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</si>
  <si>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</si>
  <si>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</si>
  <si>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</si>
  <si>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</si>
  <si>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</si>
  <si>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</si>
  <si>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</si>
  <si>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</si>
  <si>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</si>
  <si>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</si>
  <si>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</si>
  <si>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</si>
  <si>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</si>
  <si>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</si>
  <si>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</si>
  <si>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</si>
  <si>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</si>
  <si>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</si>
  <si>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</si>
  <si>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</si>
  <si>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</si>
  <si>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</si>
  <si>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</si>
  <si>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</si>
  <si>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</si>
  <si>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</si>
  <si>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</si>
  <si>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</si>
  <si>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</si>
  <si>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</si>
  <si>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</si>
  <si>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</si>
  <si>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</si>
  <si>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</si>
  <si>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</si>
  <si>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</si>
  <si>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</si>
  <si>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</si>
  <si>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</si>
  <si>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</si>
  <si>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</si>
  <si>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</si>
  <si>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</si>
  <si>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</si>
  <si>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</si>
  <si>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</si>
  <si>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</si>
  <si>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</si>
  <si>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</si>
  <si>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</si>
  <si>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</si>
  <si>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</si>
  <si>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</si>
  <si>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</si>
  <si>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</si>
  <si>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</si>
  <si>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</si>
  <si>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</si>
  <si>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</si>
  <si>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</si>
  <si>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</si>
  <si>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</si>
  <si>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</si>
  <si>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</si>
  <si>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</si>
  <si>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</si>
  <si>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</si>
  <si>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</si>
  <si>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</si>
  <si>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</si>
  <si>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</si>
  <si>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</si>
  <si>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</si>
  <si>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</si>
  <si>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</si>
  <si>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</si>
  <si>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</si>
  <si>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</si>
  <si>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</si>
  <si>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</si>
  <si>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</si>
  <si>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</si>
  <si>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</si>
  <si>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</si>
  <si>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</si>
  <si>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</si>
  <si>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</si>
  <si>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</si>
  <si>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</si>
  <si>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</si>
  <si>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</si>
  <si>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</si>
  <si>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</si>
  <si>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</si>
  <si>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</si>
  <si>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</si>
  <si>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</si>
  <si>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</si>
  <si>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</si>
  <si>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</si>
  <si>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</si>
  <si>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</si>
  <si>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</si>
  <si>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</si>
  <si>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</si>
  <si>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</si>
  <si>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</si>
  <si>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</si>
  <si>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</si>
  <si>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</si>
  <si>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</si>
  <si>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</si>
  <si>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</si>
  <si>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</si>
  <si>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</si>
  <si>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</si>
  <si>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</si>
  <si>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</si>
  <si>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</si>
  <si>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</si>
  <si>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</si>
  <si>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</si>
  <si>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</si>
  <si>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</si>
  <si>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</si>
  <si>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</si>
  <si>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</si>
  <si>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</si>
  <si>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</si>
  <si>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</si>
  <si>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</si>
  <si>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</si>
  <si>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</si>
  <si>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</si>
  <si>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</si>
  <si>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</si>
  <si>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</si>
  <si>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</si>
  <si>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</si>
  <si>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</si>
  <si>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</si>
  <si>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</si>
  <si>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</si>
  <si>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</si>
  <si>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</si>
  <si>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</si>
  <si>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</si>
  <si>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</si>
  <si>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</si>
  <si>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</si>
  <si>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</si>
  <si>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</si>
  <si>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</si>
  <si>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</si>
  <si>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</si>
  <si>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</si>
  <si>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</si>
  <si>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</si>
  <si>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</si>
  <si>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</si>
  <si>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</si>
  <si>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</si>
  <si>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</si>
  <si>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</si>
  <si>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</si>
  <si>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</si>
  <si>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</si>
  <si>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</si>
  <si>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</si>
  <si>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</si>
  <si>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</si>
  <si>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</si>
  <si>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</si>
  <si>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</si>
  <si>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</si>
  <si>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</si>
  <si>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</si>
  <si>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</si>
  <si>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</si>
  <si>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</si>
  <si>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</si>
  <si>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</si>
  <si>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</si>
  <si>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</si>
  <si>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</si>
  <si>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</si>
  <si>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</si>
  <si>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</si>
  <si>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</si>
  <si>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</si>
  <si>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</si>
  <si>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</si>
  <si>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</si>
  <si>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</si>
  <si>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</si>
  <si>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</si>
  <si>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</si>
  <si>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</si>
  <si>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</si>
  <si>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</si>
  <si>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</si>
  <si>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</si>
  <si>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</si>
  <si>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</si>
  <si>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</si>
  <si>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</si>
  <si>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</si>
  <si>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</si>
  <si>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</si>
  <si>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</si>
  <si>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</si>
  <si>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</si>
  <si>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</si>
  <si>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</si>
  <si>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</si>
  <si>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</si>
  <si>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</si>
  <si>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</si>
  <si>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</si>
  <si>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</si>
  <si>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</si>
  <si>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</si>
  <si>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</si>
  <si>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</si>
  <si>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</si>
  <si>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</si>
  <si>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</si>
  <si>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</si>
  <si>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</si>
  <si>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</si>
  <si>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</si>
  <si>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</si>
  <si>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</si>
  <si>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</si>
  <si>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</si>
  <si>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</si>
  <si>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</si>
  <si>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</si>
  <si>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</si>
  <si>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</si>
  <si>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</si>
  <si>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</si>
  <si>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</si>
  <si>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</si>
  <si>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</si>
  <si>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</si>
  <si>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</si>
  <si>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</si>
  <si>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</si>
  <si>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</si>
  <si>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</si>
  <si>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</si>
  <si>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</si>
  <si>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</si>
  <si>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</si>
  <si>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</si>
  <si>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</si>
  <si>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</si>
  <si>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</si>
  <si>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</si>
  <si>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</si>
  <si>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</si>
  <si>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</si>
  <si>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</si>
  <si>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</si>
  <si>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</si>
  <si>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</si>
  <si>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</si>
  <si>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</si>
  <si>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</si>
  <si>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</si>
  <si>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</si>
  <si>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</si>
  <si>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</si>
  <si>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</si>
  <si>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</si>
  <si>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</si>
  <si>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</si>
  <si>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</si>
  <si>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</si>
  <si>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</si>
  <si>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</si>
  <si>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</si>
  <si>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</si>
  <si>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</si>
  <si>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</si>
  <si>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</si>
  <si>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</si>
  <si>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</si>
  <si>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</si>
  <si>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</si>
  <si>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</si>
  <si>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</si>
  <si>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</si>
  <si>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</si>
  <si>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</si>
  <si>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</si>
  <si>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</si>
  <si>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</si>
  <si>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</si>
  <si>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</si>
  <si>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</si>
  <si>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</si>
  <si>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</si>
  <si>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</si>
  <si>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</si>
  <si>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</si>
  <si>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</si>
  <si>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</si>
  <si>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</si>
  <si>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</si>
  <si>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</si>
  <si>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</si>
  <si>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</si>
  <si>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</si>
  <si>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</si>
  <si>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</si>
  <si>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</si>
  <si>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</si>
  <si>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</si>
  <si>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</si>
  <si>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</si>
  <si>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</si>
  <si>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</si>
  <si>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</si>
  <si>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</si>
  <si>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</si>
  <si>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</si>
  <si>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</si>
  <si>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</si>
  <si>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</si>
  <si>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</si>
  <si>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</si>
  <si>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</si>
  <si>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</si>
  <si>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</si>
  <si>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</si>
  <si>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</si>
  <si>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</si>
  <si>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</si>
  <si>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</si>
  <si>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</si>
  <si>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</si>
  <si>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</si>
  <si>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</si>
  <si>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</si>
  <si>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</si>
  <si>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</si>
  <si>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</si>
  <si>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</si>
  <si>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</si>
  <si>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</si>
  <si>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</si>
  <si>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</si>
  <si>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</si>
  <si>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</si>
  <si>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</si>
  <si>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</si>
  <si>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</si>
  <si>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</si>
  <si>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</si>
  <si>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</si>
  <si>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</si>
  <si>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</si>
  <si>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</si>
  <si>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</si>
  <si>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</si>
  <si>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</si>
  <si>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</si>
  <si>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</si>
  <si>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</si>
  <si>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</si>
  <si>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</si>
  <si>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</si>
  <si>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</si>
  <si>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</si>
  <si>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</si>
  <si>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</si>
  <si>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</si>
  <si>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</si>
  <si>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</si>
  <si>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</si>
  <si>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</si>
  <si>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</si>
  <si>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</si>
  <si>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</si>
  <si>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</si>
  <si>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</si>
  <si>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</si>
  <si>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</si>
  <si>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</si>
  <si>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</si>
  <si>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</si>
  <si>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</si>
  <si>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</si>
  <si>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</si>
  <si>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</si>
  <si>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</si>
  <si>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</si>
  <si>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</si>
  <si>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</si>
  <si>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</si>
  <si>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</si>
  <si>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</si>
  <si>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</si>
  <si>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</si>
  <si>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</si>
  <si>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</si>
  <si>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</si>
  <si>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</si>
  <si>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</si>
  <si>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</si>
  <si>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</si>
  <si>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</si>
  <si>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</si>
  <si>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</si>
  <si>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</si>
  <si>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</si>
  <si>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</si>
  <si>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</si>
  <si>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</si>
  <si>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</si>
  <si>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</si>
  <si>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</si>
  <si>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</si>
  <si>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</si>
  <si>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</si>
  <si>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</si>
  <si>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</si>
  <si>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</si>
  <si>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</si>
  <si>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</si>
  <si>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</si>
  <si>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</si>
  <si>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</si>
  <si>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</si>
  <si>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</si>
  <si>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</si>
  <si>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</si>
  <si>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</si>
  <si>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</si>
  <si>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</si>
  <si>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</si>
  <si>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</si>
  <si>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</si>
  <si>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</si>
  <si>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</si>
  <si>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</si>
  <si>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</si>
  <si>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</si>
  <si>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</si>
  <si>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</si>
  <si>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</si>
  <si>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</si>
  <si>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</si>
  <si>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</si>
  <si>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</si>
  <si>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</si>
  <si>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</si>
  <si>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</si>
  <si>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</si>
  <si>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</si>
  <si>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</si>
  <si>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</si>
  <si>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</si>
  <si>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</si>
  <si>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</si>
  <si>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</si>
  <si>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</si>
  <si>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</si>
  <si>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</si>
  <si>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</si>
  <si>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</si>
  <si>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</si>
  <si>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</si>
  <si>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</si>
  <si>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</si>
  <si>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</si>
  <si>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</si>
  <si>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</si>
  <si>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</si>
  <si>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</si>
  <si>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</si>
  <si>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</si>
  <si>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</si>
  <si>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</si>
  <si>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</si>
  <si>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</si>
  <si>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</si>
  <si>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</si>
  <si>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</si>
  <si>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</si>
  <si>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</si>
  <si>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</si>
  <si>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</si>
  <si>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</si>
  <si>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</si>
  <si>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</si>
  <si>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</si>
  <si>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</si>
  <si>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</si>
  <si>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</si>
  <si>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</si>
  <si>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</si>
  <si>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</si>
  <si>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</si>
  <si>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</si>
  <si>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</si>
  <si>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</si>
  <si>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</si>
  <si>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</si>
  <si>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</si>
  <si>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</si>
  <si>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</si>
  <si>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</si>
  <si>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</si>
  <si>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</si>
  <si>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</si>
  <si>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</si>
  <si>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</si>
  <si>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</si>
  <si>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</si>
  <si>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</si>
  <si>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</si>
  <si>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</si>
  <si>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</si>
  <si>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</si>
  <si>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</si>
  <si>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</si>
  <si>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</si>
  <si>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</si>
  <si>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</si>
  <si>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</si>
  <si>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</si>
  <si>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</si>
  <si>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</si>
  <si>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</si>
  <si>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</si>
  <si>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</si>
  <si>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</si>
  <si>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</si>
  <si>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</si>
  <si>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</si>
  <si>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</si>
  <si>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</si>
  <si>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</si>
  <si>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</si>
  <si>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</si>
  <si>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</si>
  <si>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</si>
  <si>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</si>
  <si>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</si>
  <si>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</si>
  <si>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</si>
  <si>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</si>
  <si>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</si>
  <si>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</si>
  <si>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</si>
  <si>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</si>
  <si>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</si>
  <si>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</si>
  <si>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</si>
  <si>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</si>
  <si>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</si>
  <si>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</si>
  <si>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</si>
  <si>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</si>
  <si>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</si>
  <si>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</si>
  <si>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</si>
  <si>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</si>
  <si>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</si>
  <si>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</si>
  <si>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</si>
  <si>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</si>
  <si>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</si>
  <si>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</si>
  <si>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</si>
  <si>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</si>
  <si>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</si>
  <si>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</si>
  <si>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</si>
  <si>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</si>
  <si>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</si>
  <si>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</si>
  <si>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</si>
  <si>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</si>
  <si>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</si>
  <si>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</si>
  <si>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</si>
  <si>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</si>
  <si>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</si>
  <si>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</si>
  <si>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</si>
  <si>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</si>
  <si>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</si>
  <si>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</si>
  <si>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</si>
  <si>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</si>
  <si>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</si>
  <si>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</si>
  <si>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</si>
  <si>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</si>
  <si>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</si>
  <si>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</si>
  <si>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</si>
  <si>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</si>
  <si>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</si>
  <si>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</si>
  <si>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</si>
  <si>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</si>
  <si>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</si>
  <si>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</si>
  <si>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</si>
  <si>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</si>
  <si>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</si>
  <si>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</si>
  <si>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</si>
  <si>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</si>
  <si>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</si>
  <si>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</si>
  <si>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</si>
  <si>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</si>
  <si>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</si>
  <si>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</si>
  <si>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</si>
  <si>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</si>
  <si>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</si>
  <si>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</si>
  <si>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</si>
  <si>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</si>
  <si>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</si>
  <si>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</si>
  <si>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</si>
  <si>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</si>
  <si>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</si>
  <si>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</si>
  <si>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</si>
  <si>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</si>
  <si>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</si>
  <si>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</si>
  <si>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</si>
  <si>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</si>
  <si>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</si>
  <si>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</si>
  <si>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</si>
  <si>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</si>
  <si>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</si>
  <si>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</si>
  <si>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</si>
  <si>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</si>
  <si>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</si>
  <si>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</si>
  <si>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</si>
  <si>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</si>
  <si>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</si>
  <si>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</si>
  <si>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</si>
  <si>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</si>
  <si>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</si>
  <si>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</si>
  <si>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</si>
  <si>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</si>
  <si>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</si>
  <si>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</si>
  <si>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</si>
  <si>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</si>
  <si>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</si>
  <si>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</si>
  <si>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</si>
  <si>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</si>
  <si>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</si>
  <si>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</si>
  <si>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</si>
  <si>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</si>
  <si>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</si>
  <si>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</si>
  <si>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</si>
  <si>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</si>
  <si>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</si>
  <si>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</si>
  <si>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</si>
  <si>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</si>
  <si>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</si>
  <si>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</si>
  <si>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</si>
  <si>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</si>
  <si>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</si>
  <si>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</si>
  <si>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</si>
  <si>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</si>
  <si>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</si>
  <si>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</si>
  <si>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</si>
  <si>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</si>
  <si>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</si>
  <si>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</si>
  <si>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</si>
  <si>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</si>
  <si>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</si>
  <si>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</si>
  <si>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</si>
  <si>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</si>
  <si>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</si>
  <si>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</si>
  <si>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</si>
  <si>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</si>
  <si>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</si>
  <si>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</si>
  <si>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</si>
  <si>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</si>
  <si>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</si>
  <si>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</si>
  <si>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</si>
  <si>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</si>
  <si>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</si>
  <si>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</si>
  <si>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</si>
  <si>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</si>
  <si>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</si>
  <si>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</si>
  <si>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</si>
  <si>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</si>
  <si>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</si>
  <si>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</si>
  <si>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</si>
  <si>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</si>
  <si>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</si>
  <si>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</si>
  <si>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</si>
  <si>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</si>
  <si>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</si>
  <si>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</si>
  <si>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</si>
  <si>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</si>
  <si>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</si>
  <si>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</si>
  <si>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</si>
  <si>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</si>
  <si>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</si>
  <si>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</si>
  <si>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</si>
  <si>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</si>
  <si>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</si>
  <si>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</si>
  <si>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</si>
  <si>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</si>
  <si>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</si>
  <si>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</si>
  <si>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</si>
  <si>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</si>
  <si>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</si>
  <si>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</si>
  <si>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</si>
  <si>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</si>
  <si>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</si>
  <si>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</si>
  <si>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</si>
  <si>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</si>
  <si>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</si>
  <si>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</si>
  <si>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</si>
  <si>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</si>
  <si>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</si>
  <si>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</si>
  <si>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</si>
  <si>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</si>
  <si>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</si>
  <si>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</si>
  <si>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</si>
  <si>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</si>
  <si>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</si>
  <si>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</si>
  <si>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</si>
  <si>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</si>
  <si>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</si>
  <si>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</si>
  <si>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</si>
  <si>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</si>
  <si>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</si>
  <si>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</si>
  <si>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</si>
  <si>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</si>
  <si>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</si>
  <si>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</si>
  <si>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</si>
  <si>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</si>
  <si>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</si>
  <si>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</si>
  <si>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</si>
  <si>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</si>
  <si>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</si>
  <si>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</si>
  <si>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</si>
  <si>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</si>
  <si>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</si>
  <si>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</si>
  <si>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</si>
  <si>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</si>
  <si>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</si>
  <si>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</si>
  <si>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</si>
  <si>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</si>
  <si>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</si>
  <si>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</si>
  <si>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</si>
  <si>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</si>
  <si>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</si>
  <si>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</si>
  <si>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</si>
  <si>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</si>
  <si>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</si>
  <si>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</si>
  <si>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</si>
  <si>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</si>
  <si>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</si>
  <si>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</si>
  <si>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</si>
  <si>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</si>
  <si>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</si>
  <si>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</si>
  <si>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</si>
  <si>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</si>
  <si>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</si>
  <si>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</si>
  <si>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</si>
  <si>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</si>
  <si>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</si>
  <si>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</si>
  <si>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</si>
  <si>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</si>
  <si>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</si>
  <si>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</si>
  <si>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</si>
  <si>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</si>
  <si>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</si>
  <si>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</si>
  <si>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</si>
  <si>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</si>
  <si>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</si>
  <si>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</si>
  <si>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</si>
  <si>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</si>
  <si>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</si>
  <si>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</si>
  <si>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</si>
  <si>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</si>
  <si>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</si>
  <si>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</si>
  <si>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</si>
  <si>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</si>
  <si>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</si>
  <si>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</si>
  <si>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</si>
  <si>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</si>
  <si>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</si>
  <si>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</si>
  <si>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</si>
  <si>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</si>
  <si>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</si>
  <si>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</si>
  <si>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</si>
  <si>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</si>
  <si>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</si>
  <si>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</si>
  <si>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</si>
  <si>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</si>
  <si>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</si>
  <si>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</si>
  <si>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</si>
  <si>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</si>
  <si>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</si>
  <si>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</si>
  <si>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</si>
  <si>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</si>
  <si>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</si>
  <si>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</si>
  <si>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</si>
  <si>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</si>
  <si>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</si>
  <si>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</si>
  <si>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</si>
  <si>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</si>
  <si>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</si>
  <si>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</si>
  <si>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</si>
  <si>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</si>
  <si>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</si>
  <si>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</si>
  <si>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</si>
  <si>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</si>
  <si>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</si>
  <si>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</si>
  <si>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</si>
  <si>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</si>
  <si>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</si>
  <si>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</si>
  <si>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</si>
  <si>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</si>
  <si>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</si>
  <si>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</si>
  <si>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</si>
  <si>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</si>
  <si>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</si>
  <si>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</si>
  <si>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</si>
  <si>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</si>
  <si>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</si>
  <si>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</si>
  <si>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</si>
  <si>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</si>
  <si>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</si>
  <si>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</si>
  <si>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</si>
  <si>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</si>
  <si>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</si>
  <si>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</si>
  <si>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</si>
  <si>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</si>
  <si>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</si>
  <si>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</si>
  <si>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</si>
  <si>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</si>
  <si>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</si>
  <si>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</si>
  <si>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</si>
  <si>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</si>
  <si>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</si>
  <si>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</si>
  <si>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</si>
  <si>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</si>
  <si>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</si>
  <si>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</si>
  <si>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</si>
  <si>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</si>
  <si>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</si>
  <si>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</si>
  <si>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</si>
  <si>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</si>
  <si>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</si>
  <si>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</si>
  <si>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</si>
  <si>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</si>
  <si>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</si>
  <si>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</si>
  <si>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</si>
  <si>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</si>
  <si>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</si>
  <si>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</si>
  <si>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</si>
  <si>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</si>
  <si>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</si>
  <si>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</si>
  <si>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</si>
  <si>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</si>
  <si>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</si>
  <si>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</si>
  <si>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</si>
  <si>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</si>
  <si>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</si>
  <si>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</si>
  <si>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</si>
  <si>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</si>
  <si>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</si>
  <si>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</si>
  <si>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</si>
  <si>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</si>
  <si>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</si>
  <si>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</si>
  <si>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</si>
  <si>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</si>
  <si>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</si>
  <si>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</si>
  <si>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</si>
  <si>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</si>
  <si>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</si>
  <si>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</si>
  <si>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</si>
  <si>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</si>
  <si>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</si>
  <si>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</si>
  <si>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</si>
  <si>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</si>
  <si>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</si>
  <si>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</si>
  <si>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</si>
  <si>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</si>
  <si>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</si>
  <si>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</si>
  <si>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</si>
  <si>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</si>
  <si>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</si>
  <si>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</si>
  <si>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</si>
  <si>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</si>
  <si>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</si>
  <si>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</si>
  <si>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</si>
  <si>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</si>
  <si>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</si>
  <si>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</si>
  <si>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</si>
  <si>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</si>
  <si>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</si>
  <si>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</si>
  <si>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</si>
  <si>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</si>
  <si>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</si>
  <si>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</si>
  <si>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</si>
  <si>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</si>
  <si>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</si>
  <si>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</si>
  <si>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</si>
  <si>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</si>
  <si>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</si>
  <si>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</si>
  <si>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</si>
  <si>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</si>
  <si>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</si>
  <si>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</si>
  <si>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</si>
  <si>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</si>
  <si>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</si>
  <si>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</si>
  <si>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</si>
  <si>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</si>
  <si>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</si>
  <si>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</si>
  <si>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</si>
  <si>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</si>
  <si>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</si>
  <si>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</si>
  <si>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</si>
  <si>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</si>
  <si>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</si>
  <si>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</si>
  <si>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</si>
  <si>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</si>
  <si>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</si>
  <si>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</si>
  <si>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</si>
  <si>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</si>
  <si>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</si>
  <si>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</si>
  <si>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</si>
  <si>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</si>
  <si>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</si>
  <si>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</si>
  <si>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</si>
  <si>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</si>
  <si>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</si>
  <si>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</si>
  <si>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</si>
  <si>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</si>
  <si>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</si>
  <si>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</si>
  <si>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</si>
  <si>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</si>
  <si>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</si>
  <si>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</si>
  <si>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</si>
  <si>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</si>
  <si>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</si>
  <si>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</si>
  <si>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</si>
  <si>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</si>
  <si>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</si>
  <si>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</si>
  <si>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</si>
  <si>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</si>
  <si>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</si>
  <si>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</si>
  <si>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</si>
  <si>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</si>
  <si>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</si>
  <si>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</si>
  <si>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</si>
  <si>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</si>
  <si>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</si>
  <si>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</si>
  <si>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</si>
  <si>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</si>
  <si>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</si>
  <si>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</si>
  <si>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</si>
  <si>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</si>
  <si>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</si>
  <si>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</si>
  <si>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</si>
  <si>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</si>
  <si>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</si>
  <si>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</si>
  <si>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</si>
  <si>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</si>
  <si>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</si>
  <si>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</si>
  <si>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</si>
  <si>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</si>
  <si>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</si>
  <si>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</si>
  <si>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</si>
  <si>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</si>
  <si>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</si>
  <si>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</si>
  <si>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</si>
  <si>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</si>
  <si>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</si>
  <si>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</si>
  <si>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</si>
  <si>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</si>
  <si>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</si>
  <si>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</si>
  <si>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</si>
  <si>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</si>
  <si>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</si>
  <si>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</si>
  <si>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</si>
  <si>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</si>
  <si>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</si>
  <si>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</si>
  <si>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</si>
  <si>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</si>
  <si>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</si>
  <si>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</si>
  <si>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</si>
  <si>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</si>
  <si>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</si>
  <si>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</si>
  <si>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</si>
  <si>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</si>
  <si>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</si>
  <si>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</si>
  <si>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</si>
  <si>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</si>
  <si>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</si>
  <si>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</si>
  <si>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</si>
  <si>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</si>
  <si>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</si>
  <si>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</si>
  <si>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</si>
  <si>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</si>
  <si>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</si>
  <si>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</si>
  <si>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</si>
  <si>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</si>
  <si>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</si>
  <si>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</si>
  <si>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</si>
  <si>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</si>
  <si>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</si>
  <si>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</si>
  <si>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</si>
  <si>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</si>
  <si>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</si>
  <si>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</si>
  <si>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</si>
  <si>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</si>
  <si>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</si>
  <si>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</si>
  <si>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</si>
  <si>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</si>
  <si>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</si>
  <si>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</si>
  <si>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</si>
  <si>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</si>
  <si>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</si>
  <si>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</si>
  <si>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</si>
  <si>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</si>
  <si>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</si>
  <si>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</si>
  <si>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</si>
  <si>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</si>
  <si>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</si>
  <si>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</si>
  <si>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</si>
  <si>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</si>
  <si>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</si>
  <si>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</si>
  <si>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</si>
  <si>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</si>
  <si>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</si>
  <si>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</si>
  <si>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</si>
  <si>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</si>
  <si>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</si>
  <si>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</si>
  <si>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</si>
  <si>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</si>
  <si>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</si>
  <si>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</si>
  <si>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</si>
  <si>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</si>
  <si>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</si>
  <si>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</si>
  <si>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</si>
  <si>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</si>
  <si>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</si>
  <si>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</si>
  <si>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</si>
  <si>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</si>
  <si>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</si>
  <si>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</si>
  <si>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</si>
  <si>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</si>
  <si>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</si>
  <si>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</si>
  <si>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</si>
  <si>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</si>
  <si>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</si>
  <si>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</si>
  <si>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</si>
  <si>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</si>
  <si>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</si>
  <si>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</si>
  <si>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</si>
  <si>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</si>
  <si>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</si>
  <si>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</si>
  <si>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</si>
  <si>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</si>
  <si>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</si>
  <si>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</si>
  <si>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</si>
  <si>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</si>
  <si>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</si>
  <si>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</si>
  <si>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</si>
  <si>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</si>
  <si>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</si>
  <si>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</si>
  <si>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</si>
  <si>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</si>
  <si>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</si>
  <si>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</si>
  <si>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</si>
  <si>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</si>
  <si>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</si>
  <si>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</si>
  <si>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</si>
  <si>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</si>
  <si>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</si>
  <si>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</si>
  <si>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</si>
  <si>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</si>
  <si>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</si>
  <si>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</si>
  <si>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</si>
  <si>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</si>
  <si>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</si>
  <si>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</si>
  <si>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</si>
  <si>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</si>
  <si>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</si>
  <si>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</si>
  <si>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</si>
  <si>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</si>
  <si>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</si>
  <si>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</si>
  <si>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</si>
  <si>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</si>
  <si>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</si>
  <si>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</si>
  <si>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</si>
  <si>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</si>
  <si>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</si>
  <si>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</si>
  <si>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</si>
  <si>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</si>
  <si>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</si>
  <si>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</si>
  <si>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</si>
  <si>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</si>
  <si>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</si>
  <si>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</si>
  <si>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</si>
  <si>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</si>
  <si>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</si>
  <si>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</si>
  <si>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</si>
  <si>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</si>
  <si>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</si>
  <si>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</si>
  <si>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</si>
  <si>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</si>
  <si>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</si>
  <si>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</si>
  <si>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</si>
  <si>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</si>
  <si>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</si>
  <si>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</si>
  <si>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</si>
  <si>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</si>
  <si>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</si>
  <si>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</si>
  <si>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</si>
  <si>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</si>
  <si>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</si>
  <si>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</si>
  <si>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</si>
  <si>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</si>
  <si>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</si>
  <si>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</si>
  <si>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</si>
  <si>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</si>
  <si>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</si>
  <si>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</si>
  <si>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</si>
  <si>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</si>
  <si>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</si>
  <si>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</si>
  <si>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</si>
  <si>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</si>
  <si>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</si>
  <si>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</si>
  <si>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</si>
  <si>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</si>
  <si>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</si>
  <si>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</si>
  <si>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</si>
  <si>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</si>
  <si>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</si>
  <si>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</si>
  <si>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</si>
  <si>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</si>
  <si>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</si>
  <si>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</si>
  <si>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</si>
  <si>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</si>
  <si>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</si>
  <si>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</si>
  <si>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</si>
  <si>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</si>
  <si>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</si>
  <si>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</si>
  <si>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</si>
  <si>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</si>
  <si>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</si>
  <si>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</si>
  <si>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</si>
  <si>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</si>
  <si>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</si>
  <si>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</si>
  <si>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</si>
  <si>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</si>
  <si>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</si>
  <si>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</si>
  <si>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</si>
  <si>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</si>
  <si>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</si>
  <si>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</si>
  <si>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</si>
  <si>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</si>
  <si>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</si>
  <si>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</si>
  <si>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</si>
  <si>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</si>
  <si>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</si>
  <si>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</si>
  <si>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</si>
  <si>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</si>
  <si>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</si>
  <si>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</si>
  <si>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</si>
  <si>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</si>
  <si>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</si>
  <si>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</si>
  <si>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</si>
  <si>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</si>
  <si>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</si>
  <si>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</si>
  <si>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</si>
  <si>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</si>
  <si>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</si>
  <si>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</si>
  <si>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</si>
  <si>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</si>
  <si>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</si>
  <si>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</si>
  <si>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</si>
  <si>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</si>
  <si>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</si>
  <si>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</si>
  <si>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</si>
  <si>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</si>
  <si>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</si>
  <si>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</si>
  <si>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</si>
  <si>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</si>
  <si>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</si>
  <si>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</si>
  <si>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</si>
  <si>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</si>
  <si>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</si>
  <si>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</si>
  <si>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</si>
  <si>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</si>
  <si>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</si>
  <si>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</si>
  <si>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</si>
  <si>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</si>
  <si>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</si>
  <si>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</si>
  <si>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</si>
  <si>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</si>
  <si>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</si>
  <si>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</si>
  <si>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</si>
  <si>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</si>
  <si>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</si>
  <si>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</si>
  <si>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</si>
  <si>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</si>
  <si>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</si>
  <si>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</si>
  <si>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</si>
  <si>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</si>
  <si>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</si>
  <si>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</si>
  <si>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</si>
  <si>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</si>
  <si>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</si>
  <si>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</si>
  <si>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</si>
  <si>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</si>
  <si>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</si>
  <si>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</si>
  <si>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</si>
  <si>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</si>
  <si>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</si>
  <si>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</si>
  <si>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</si>
  <si>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</si>
  <si>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</si>
  <si>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</si>
  <si>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</si>
  <si>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</si>
  <si>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</si>
  <si>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</si>
  <si>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</si>
  <si>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</si>
  <si>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</si>
  <si>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</si>
  <si>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</si>
  <si>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</si>
  <si>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</si>
  <si>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</si>
  <si>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</si>
  <si>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</si>
  <si>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</si>
  <si>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</si>
  <si>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</si>
  <si>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</si>
  <si>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</si>
  <si>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</si>
  <si>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</si>
  <si>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</si>
  <si>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</si>
  <si>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</si>
  <si>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</si>
  <si>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</si>
  <si>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</si>
  <si>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</si>
  <si>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</si>
  <si>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</si>
  <si>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</si>
  <si>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</si>
  <si>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</si>
  <si>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</si>
  <si>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</si>
  <si>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</si>
  <si>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</si>
  <si>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</si>
  <si>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</si>
  <si>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</si>
  <si>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</si>
  <si>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</si>
  <si>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</si>
  <si>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</si>
  <si>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</si>
  <si>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</si>
  <si>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</si>
  <si>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</si>
  <si>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</si>
  <si>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</si>
  <si>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</si>
  <si>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</si>
  <si>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</si>
  <si>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</si>
  <si>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</si>
  <si>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</si>
  <si>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</si>
  <si>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</si>
  <si>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</si>
  <si>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</si>
  <si>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</si>
  <si>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</si>
  <si>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</si>
  <si>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</si>
  <si>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</si>
  <si>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</si>
  <si>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</si>
  <si>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</si>
  <si>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</si>
  <si>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</si>
  <si>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</si>
  <si>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</si>
  <si>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</si>
  <si>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</si>
  <si>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</si>
  <si>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</si>
  <si>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</si>
  <si>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</si>
  <si>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</si>
  <si>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</si>
  <si>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</si>
  <si>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</si>
  <si>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</si>
  <si>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</si>
  <si>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</si>
  <si>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</si>
  <si>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</si>
  <si>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</si>
  <si>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</si>
  <si>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</si>
  <si>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</si>
  <si>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</si>
  <si>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</si>
  <si>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</si>
  <si>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</si>
  <si>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</si>
  <si>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</si>
  <si>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</si>
  <si>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</si>
  <si>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</si>
  <si>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</si>
  <si>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</si>
  <si>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</si>
  <si>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</si>
  <si>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</si>
  <si>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</si>
  <si>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</si>
  <si>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</si>
  <si>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</si>
  <si>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</si>
  <si>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</si>
  <si>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</si>
  <si>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</si>
  <si>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</si>
  <si>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</si>
  <si>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</si>
  <si>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</si>
  <si>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</si>
  <si>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</si>
  <si>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</si>
  <si>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</si>
  <si>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</si>
  <si>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</si>
  <si>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</si>
  <si>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</si>
  <si>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</si>
  <si>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</si>
  <si>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</si>
  <si>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</si>
  <si>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</si>
  <si>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</si>
  <si>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</si>
  <si>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</si>
  <si>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</si>
  <si>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</si>
  <si>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</si>
  <si>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</si>
  <si>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</si>
  <si>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</si>
  <si>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</si>
  <si>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</si>
  <si>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</si>
  <si>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</si>
  <si>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</si>
  <si>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</si>
  <si>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</si>
  <si>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</si>
  <si>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</si>
  <si>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</si>
  <si>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</si>
  <si>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</si>
  <si>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</si>
  <si>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</si>
  <si>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</si>
  <si>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</si>
  <si>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</si>
  <si>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</si>
  <si>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</si>
  <si>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</si>
  <si>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</si>
  <si>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</si>
  <si>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</si>
  <si>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</si>
  <si>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</si>
  <si>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</si>
  <si>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</si>
  <si>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</si>
  <si>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</si>
  <si>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</si>
  <si>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</si>
  <si>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</si>
  <si>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</si>
  <si>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</si>
  <si>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</si>
  <si>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</si>
  <si>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</si>
  <si>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</si>
  <si>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</si>
  <si>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</si>
  <si>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</si>
  <si>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</si>
  <si>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</si>
  <si>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</si>
  <si>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</si>
  <si>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</si>
  <si>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</si>
  <si>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</si>
  <si>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</si>
  <si>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</si>
  <si>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</si>
  <si>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</si>
  <si>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</si>
  <si>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</si>
  <si>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</si>
  <si>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</si>
  <si>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</si>
  <si>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</si>
  <si>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</si>
  <si>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</si>
  <si>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</si>
  <si>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</si>
  <si>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</si>
  <si>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</si>
  <si>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</si>
  <si>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</si>
  <si>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</si>
  <si>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</si>
  <si>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</si>
  <si>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</si>
  <si>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</si>
  <si>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</si>
  <si>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</si>
  <si>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</si>
  <si>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</si>
  <si>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</si>
  <si>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</si>
  <si>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</si>
  <si>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</si>
  <si>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</si>
  <si>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</si>
  <si>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</si>
  <si>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</si>
  <si>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</si>
  <si>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</si>
  <si>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</si>
  <si>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</si>
  <si>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</si>
  <si>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</si>
  <si>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</si>
  <si>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</si>
  <si>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</si>
  <si>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</si>
  <si>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</si>
  <si>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</si>
  <si>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</si>
  <si>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</si>
  <si>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</si>
  <si>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</si>
  <si>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</si>
  <si>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</si>
  <si>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</si>
  <si>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</si>
  <si>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</si>
  <si>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</si>
  <si>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</si>
  <si>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</si>
  <si>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</si>
  <si>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</si>
  <si>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</si>
  <si>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</si>
  <si>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</si>
  <si>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</si>
  <si>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</si>
  <si>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</si>
  <si>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</si>
  <si>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</si>
  <si>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</si>
  <si>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</si>
  <si>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</si>
  <si>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</si>
  <si>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</si>
  <si>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</si>
  <si>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</si>
  <si>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</si>
  <si>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</si>
  <si>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</si>
  <si>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</si>
  <si>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</si>
  <si>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</si>
  <si>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</si>
  <si>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</si>
  <si>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</si>
  <si>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</si>
  <si>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</si>
  <si>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</si>
  <si>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</si>
  <si>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</si>
  <si>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</si>
  <si>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</si>
  <si>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</si>
  <si>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</si>
  <si>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</si>
  <si>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</si>
  <si>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</si>
  <si>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</si>
  <si>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</si>
  <si>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</si>
  <si>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</si>
  <si>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</si>
  <si>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</si>
  <si>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</si>
  <si>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</si>
  <si>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</si>
  <si>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</si>
  <si>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</si>
  <si>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</si>
  <si>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</si>
  <si>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</si>
  <si>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</si>
  <si>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</si>
  <si>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</si>
  <si>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</si>
  <si>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</si>
  <si>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</si>
  <si>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</si>
  <si>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</si>
  <si>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</si>
  <si>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</si>
  <si>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</si>
  <si>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</si>
  <si>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</si>
  <si>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</si>
  <si>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</si>
  <si>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</si>
  <si>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</si>
  <si>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</si>
  <si>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</si>
  <si>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</si>
  <si>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</si>
  <si>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</si>
  <si>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</si>
  <si>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</si>
  <si>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</si>
  <si>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</si>
  <si>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</si>
  <si>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</si>
  <si>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</si>
  <si>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</si>
  <si>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</si>
  <si>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</si>
  <si>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</si>
  <si>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</si>
  <si>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</si>
  <si>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</si>
  <si>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</si>
  <si>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</si>
  <si>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</si>
  <si>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</si>
  <si>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</si>
  <si>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</si>
  <si>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</si>
  <si>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</si>
  <si>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</si>
  <si>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</si>
  <si>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</si>
  <si>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</si>
  <si>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</si>
  <si>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</si>
  <si>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</si>
  <si>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</si>
  <si>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</si>
  <si>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</si>
  <si>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</si>
  <si>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</si>
  <si>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</si>
  <si>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</si>
  <si>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</si>
  <si>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</si>
  <si>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</si>
  <si>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</si>
  <si>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</si>
  <si>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</si>
  <si>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</si>
  <si>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</si>
  <si>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</si>
  <si>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</si>
  <si>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</si>
  <si>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</si>
  <si>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</si>
  <si>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</si>
  <si>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</si>
  <si>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</si>
  <si>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</si>
  <si>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</si>
  <si>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</si>
  <si>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</si>
  <si>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</si>
  <si>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</si>
  <si>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</si>
  <si>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</si>
  <si>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</si>
  <si>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</si>
  <si>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</si>
  <si>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</si>
  <si>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</si>
  <si>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</si>
  <si>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</si>
  <si>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</si>
  <si>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</si>
  <si>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</si>
  <si>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</si>
  <si>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</si>
  <si>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</si>
  <si>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</si>
  <si>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</si>
  <si>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</si>
  <si>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</si>
  <si>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</si>
  <si>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</si>
  <si>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</si>
  <si>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</si>
  <si>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</si>
  <si>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</si>
  <si>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</si>
  <si>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</si>
  <si>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</si>
  <si>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</si>
  <si>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</si>
  <si>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</si>
  <si>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</si>
  <si>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</si>
  <si>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</si>
  <si>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</si>
  <si>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</si>
  <si>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</si>
  <si>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</si>
  <si>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</si>
  <si>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</si>
  <si>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</si>
  <si>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</si>
  <si>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</si>
  <si>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</si>
  <si>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</si>
  <si>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</si>
  <si>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</si>
  <si>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</si>
  <si>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</si>
  <si>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</si>
  <si>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</si>
  <si>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</si>
  <si>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</si>
  <si>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</si>
  <si>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</si>
  <si>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</si>
  <si>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</si>
  <si>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</si>
  <si>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</si>
  <si>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</si>
  <si>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</si>
  <si>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</si>
  <si>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</si>
  <si>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</si>
  <si>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</si>
  <si>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</si>
  <si>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</si>
  <si>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</si>
  <si>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</si>
  <si>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</si>
  <si>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</si>
  <si>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</si>
  <si>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</si>
  <si>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</si>
  <si>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</si>
  <si>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</si>
  <si>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</si>
  <si>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</si>
  <si>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</si>
  <si>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</si>
  <si>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</si>
  <si>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</si>
  <si>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</si>
  <si>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</si>
  <si>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</si>
  <si>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</si>
  <si>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</si>
  <si>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</si>
  <si>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</si>
  <si>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</si>
  <si>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</si>
  <si>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</si>
  <si>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</si>
  <si>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</si>
  <si>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</si>
  <si>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</si>
  <si>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</si>
  <si>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</si>
  <si>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</si>
  <si>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</si>
  <si>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</si>
  <si>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</si>
  <si>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</si>
  <si>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</si>
  <si>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</si>
  <si>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</si>
  <si>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</si>
  <si>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</si>
  <si>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</si>
  <si>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</si>
  <si>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</si>
  <si>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</si>
  <si>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</si>
  <si>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</si>
  <si>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</si>
  <si>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</si>
  <si>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</si>
  <si>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</si>
  <si>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</si>
  <si>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</si>
  <si>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</si>
  <si>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</si>
  <si>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</si>
  <si>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</si>
  <si>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</si>
  <si>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</si>
  <si>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</si>
  <si>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</si>
  <si>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</si>
  <si>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</si>
  <si>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</si>
  <si>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</si>
  <si>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</si>
  <si>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</si>
  <si>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</si>
  <si>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</si>
  <si>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</si>
  <si>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</si>
  <si>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</si>
  <si>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</si>
  <si>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</si>
  <si>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</si>
  <si>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</si>
  <si>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</si>
  <si>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</si>
  <si>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</si>
  <si>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</si>
  <si>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</si>
  <si>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</si>
  <si>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</si>
  <si>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</si>
  <si>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</si>
  <si>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</si>
  <si>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</si>
  <si>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</si>
  <si>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</si>
  <si>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</si>
  <si>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</si>
  <si>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</si>
  <si>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</si>
  <si>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</si>
  <si>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</si>
  <si>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</si>
  <si>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</si>
  <si>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</si>
  <si>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</si>
  <si>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</si>
  <si>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</si>
  <si>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</si>
  <si>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</si>
  <si>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</si>
  <si>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</si>
  <si>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</si>
  <si>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</si>
  <si>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</si>
  <si>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</si>
  <si>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</si>
  <si>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</si>
  <si>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</si>
  <si>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</si>
  <si>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</si>
  <si>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</si>
  <si>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</si>
  <si>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</si>
  <si>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</si>
  <si>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</si>
  <si>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</si>
  <si>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</si>
  <si>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</si>
  <si>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</si>
  <si>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</si>
  <si>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</si>
  <si>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</si>
  <si>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</si>
  <si>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</si>
  <si>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</si>
  <si>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</si>
  <si>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</si>
  <si>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</si>
  <si>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</si>
  <si>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</si>
  <si>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</si>
  <si>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</si>
  <si>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</si>
  <si>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</si>
  <si>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</si>
  <si>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</si>
  <si>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</si>
  <si>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</si>
  <si>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</si>
  <si>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</si>
  <si>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</si>
  <si>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</si>
  <si>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</si>
  <si>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</si>
  <si>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</si>
  <si>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</si>
  <si>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</si>
  <si>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</si>
  <si>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</si>
  <si>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</si>
  <si>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</si>
  <si>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</si>
  <si>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</si>
  <si>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</si>
  <si>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</si>
  <si>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</si>
  <si>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</si>
  <si>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</si>
  <si>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</si>
  <si>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</si>
  <si>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</si>
  <si>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</si>
  <si>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</si>
  <si>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</si>
  <si>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</si>
  <si>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</si>
  <si>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</si>
  <si>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</si>
  <si>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</si>
  <si>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</si>
  <si>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</si>
  <si>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</si>
  <si>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</si>
  <si>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</si>
  <si>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</si>
  <si>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</si>
  <si>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</si>
  <si>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</si>
  <si>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</si>
  <si>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</si>
  <si>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</si>
  <si>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</si>
  <si>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</si>
  <si>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</si>
  <si>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</si>
  <si>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</si>
  <si>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</si>
  <si>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</si>
  <si>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</si>
  <si>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</si>
  <si>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</si>
  <si>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</si>
  <si>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</si>
  <si>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</si>
  <si>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</si>
  <si>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</si>
  <si>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</si>
  <si>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</si>
  <si>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</si>
  <si>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</si>
  <si>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</si>
  <si>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</si>
  <si>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</si>
  <si>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</si>
  <si>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</si>
  <si>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</si>
  <si>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</si>
  <si>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</si>
  <si>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</si>
  <si>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</si>
  <si>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</si>
  <si>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</si>
  <si>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</si>
  <si>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</si>
  <si>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</si>
  <si>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</si>
  <si>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</si>
  <si>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</si>
  <si>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</si>
  <si>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</si>
  <si>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</si>
  <si>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</si>
  <si>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</si>
  <si>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</si>
  <si>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</si>
  <si>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</si>
  <si>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</si>
  <si>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</si>
  <si>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</si>
  <si>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</si>
  <si>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</si>
  <si>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</si>
  <si>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</si>
  <si>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</si>
  <si>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</si>
  <si>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</si>
  <si>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</si>
  <si>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</si>
  <si>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</si>
  <si>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</si>
  <si>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</si>
  <si>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</si>
  <si>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</si>
  <si>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</si>
  <si>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</si>
  <si>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</si>
  <si>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</si>
  <si>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</si>
  <si>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</si>
  <si>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</si>
  <si>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</si>
  <si>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</si>
  <si>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</si>
  <si>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</si>
  <si>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</si>
  <si>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</si>
  <si>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</si>
  <si>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</si>
  <si>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</si>
  <si>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</si>
  <si>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</si>
  <si>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</si>
  <si>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</si>
  <si>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</si>
  <si>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</si>
  <si>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</si>
  <si>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</si>
  <si>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</si>
  <si>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</si>
  <si>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</si>
  <si>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</si>
  <si>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</si>
  <si>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</si>
  <si>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</si>
  <si>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</si>
  <si>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</si>
  <si>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</si>
  <si>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</si>
  <si>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</si>
  <si>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</si>
  <si>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</si>
  <si>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</si>
  <si>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</si>
  <si>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</si>
  <si>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</si>
  <si>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</si>
  <si>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</si>
  <si>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</si>
  <si>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</si>
  <si>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</si>
  <si>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</si>
  <si>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</si>
  <si>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</si>
  <si>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</si>
  <si>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</si>
  <si>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</si>
  <si>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</si>
  <si>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</si>
  <si>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</si>
  <si>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</si>
  <si>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</si>
  <si>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</si>
  <si>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</si>
  <si>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</si>
  <si>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</si>
  <si>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</si>
  <si>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</si>
  <si>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</si>
  <si>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</si>
  <si>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</si>
  <si>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</si>
  <si>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</si>
  <si>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</si>
  <si>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</si>
  <si>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</si>
  <si>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</si>
  <si>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</si>
  <si>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</si>
  <si>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</si>
  <si>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</si>
  <si>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</si>
  <si>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</si>
  <si>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</si>
  <si>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</si>
  <si>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</si>
  <si>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</si>
  <si>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</si>
  <si>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</si>
  <si>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</si>
  <si>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</si>
  <si>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</si>
  <si>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</si>
  <si>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</si>
  <si>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</si>
  <si>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</si>
  <si>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</si>
  <si>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</si>
  <si>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</si>
  <si>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</si>
  <si>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</si>
  <si>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</si>
  <si>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</si>
  <si>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</si>
  <si>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</si>
  <si>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</si>
  <si>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</si>
  <si>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</si>
  <si>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</si>
  <si>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</si>
  <si>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</si>
  <si>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</si>
  <si>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</si>
  <si>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</si>
  <si>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</si>
  <si>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</si>
  <si>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</si>
  <si>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</si>
  <si>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</si>
  <si>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</si>
  <si>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</si>
  <si>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</si>
  <si>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</si>
  <si>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</si>
  <si>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</si>
  <si>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</si>
  <si>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</si>
  <si>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</si>
  <si>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</si>
  <si>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</si>
  <si>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</si>
  <si>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</si>
  <si>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</si>
  <si>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</si>
  <si>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</si>
  <si>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</si>
  <si>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</si>
  <si>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</si>
  <si>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</si>
  <si>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</si>
  <si>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</si>
  <si>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</si>
  <si>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</si>
  <si>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</si>
  <si>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</si>
  <si>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</si>
  <si>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</si>
  <si>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</si>
  <si>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</si>
  <si>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</si>
  <si>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</si>
  <si>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</si>
  <si>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</si>
  <si>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</si>
  <si>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</si>
  <si>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</si>
  <si>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</si>
  <si>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</si>
  <si>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</si>
  <si>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</si>
  <si>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</si>
  <si>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</si>
  <si>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</si>
  <si>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</si>
  <si>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</si>
  <si>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</si>
  <si>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</si>
  <si>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</si>
  <si>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</si>
  <si>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</si>
  <si>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</si>
  <si>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</si>
  <si>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</si>
  <si>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</si>
  <si>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</si>
  <si>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</si>
  <si>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</si>
  <si>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</si>
  <si>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</si>
  <si>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</si>
  <si>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</si>
  <si>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</si>
  <si>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</si>
  <si>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</si>
  <si>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</si>
  <si>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</si>
  <si>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</si>
  <si>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</si>
  <si>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</si>
  <si>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</si>
  <si>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</si>
  <si>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</si>
  <si>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</si>
  <si>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</si>
  <si>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</si>
  <si>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</si>
  <si>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</si>
  <si>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</si>
  <si>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</si>
  <si>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</si>
  <si>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</si>
  <si>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</si>
  <si>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</si>
  <si>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</si>
  <si>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</si>
  <si>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</si>
  <si>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</si>
  <si>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</si>
  <si>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</si>
  <si>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</si>
  <si>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</si>
  <si>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</si>
  <si>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</si>
  <si>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</si>
  <si>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</si>
  <si>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</si>
  <si>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</si>
  <si>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</si>
  <si>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</si>
  <si>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</si>
  <si>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</si>
  <si>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</si>
  <si>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</si>
  <si>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</si>
  <si>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</si>
  <si>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</si>
  <si>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</si>
  <si>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</si>
  <si>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</si>
  <si>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</si>
  <si>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</si>
  <si>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</si>
  <si>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</si>
  <si>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</si>
  <si>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</si>
  <si>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</si>
  <si>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</si>
  <si>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</si>
  <si>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</si>
  <si>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</si>
  <si>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</si>
  <si>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</si>
  <si>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</si>
  <si>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</si>
  <si>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</si>
  <si>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</si>
  <si>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</si>
  <si>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</si>
  <si>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</si>
  <si>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</si>
  <si>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</si>
  <si>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</si>
  <si>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</si>
  <si>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</si>
  <si>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</si>
  <si>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</si>
  <si>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</si>
  <si>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</si>
  <si>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</si>
  <si>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</si>
  <si>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</si>
  <si>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</si>
  <si>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</si>
  <si>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</si>
  <si>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</si>
  <si>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</si>
  <si>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</si>
  <si>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</si>
  <si>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</si>
  <si>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</si>
  <si>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</si>
  <si>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</si>
  <si>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</si>
  <si>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</si>
  <si>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</si>
  <si>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</si>
  <si>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</si>
  <si>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</si>
  <si>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</si>
  <si>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</si>
  <si>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</si>
  <si>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</si>
  <si>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</si>
  <si>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</si>
  <si>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</si>
  <si>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</si>
  <si>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</si>
  <si>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</si>
  <si>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</si>
  <si>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</si>
  <si>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</si>
  <si>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</si>
  <si>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</si>
  <si>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</si>
  <si>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</si>
  <si>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</si>
  <si>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</si>
  <si>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</si>
  <si>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</si>
  <si>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</si>
  <si>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</si>
  <si>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</si>
  <si>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</si>
  <si>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</si>
  <si>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</si>
  <si>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</si>
  <si>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</si>
  <si>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</si>
  <si>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</si>
  <si>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</si>
  <si>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</si>
  <si>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</si>
  <si>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</si>
  <si>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</si>
  <si>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</si>
  <si>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</si>
  <si>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</si>
  <si>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</si>
  <si>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</si>
  <si>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</si>
  <si>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</si>
  <si>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</si>
  <si>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</si>
  <si>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</si>
  <si>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</si>
  <si>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</si>
  <si>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</si>
  <si>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</si>
  <si>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</si>
  <si>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</si>
  <si>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</si>
  <si>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</si>
  <si>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</si>
  <si>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</si>
  <si>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</si>
  <si>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</si>
  <si>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</si>
  <si>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</si>
  <si>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</si>
  <si>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</si>
  <si>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</si>
  <si>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</si>
  <si>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</si>
  <si>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</si>
  <si>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</si>
  <si>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</si>
  <si>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</si>
  <si>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</si>
  <si>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</si>
  <si>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</si>
  <si>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</si>
  <si>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</si>
  <si>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</si>
  <si>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</si>
  <si>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</si>
  <si>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</si>
  <si>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</si>
  <si>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</si>
  <si>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</si>
  <si>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</si>
  <si>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</si>
  <si>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</si>
  <si>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</si>
  <si>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</si>
  <si>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</si>
  <si>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</si>
  <si>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</si>
  <si>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</si>
  <si>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</si>
  <si>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</si>
  <si>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</si>
  <si>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</si>
  <si>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</si>
  <si>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</si>
  <si>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</si>
  <si>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</si>
  <si>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</si>
  <si>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</si>
  <si>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</si>
  <si>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</si>
  <si>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</si>
  <si>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</si>
  <si>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</si>
  <si>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</si>
  <si>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</si>
  <si>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</si>
  <si>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</si>
  <si>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</si>
  <si>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</si>
  <si>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</si>
  <si>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</si>
  <si>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</si>
  <si>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</si>
  <si>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</si>
  <si>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</si>
  <si>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</si>
  <si>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</si>
  <si>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</si>
  <si>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</si>
  <si>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</si>
  <si>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</si>
  <si>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</si>
  <si>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</si>
  <si>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</si>
  <si>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</si>
  <si>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</si>
  <si>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</si>
  <si>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</si>
  <si>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</si>
  <si>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</si>
  <si>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</si>
  <si>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</si>
  <si>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</si>
  <si>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</si>
  <si>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</si>
  <si>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</si>
  <si>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</si>
  <si>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</si>
  <si>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</si>
  <si>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</si>
  <si>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</si>
  <si>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</si>
  <si>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</si>
  <si>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</si>
  <si>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</si>
  <si>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</si>
  <si>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</si>
  <si>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</si>
  <si>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</si>
  <si>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</si>
  <si>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</si>
  <si>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</si>
  <si>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</si>
  <si>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</si>
  <si>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</si>
  <si>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</si>
  <si>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</si>
  <si>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</si>
  <si>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</si>
  <si>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</si>
  <si>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</si>
  <si>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</si>
  <si>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</si>
  <si>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</si>
  <si>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</si>
  <si>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</si>
  <si>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</si>
  <si>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</si>
  <si>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</si>
  <si>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</si>
  <si>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</si>
  <si>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</si>
  <si>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</si>
  <si>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</si>
  <si>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</si>
  <si>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</si>
  <si>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</si>
  <si>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</si>
  <si>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</si>
  <si>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</si>
  <si>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</si>
  <si>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</si>
  <si>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</si>
  <si>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</si>
  <si>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</si>
  <si>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</si>
  <si>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</si>
  <si>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</si>
  <si>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</si>
  <si>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</si>
  <si>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</si>
  <si>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</si>
  <si>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</si>
  <si>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</si>
  <si>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</si>
  <si>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</si>
  <si>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</si>
  <si>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</si>
  <si>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</si>
  <si>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</si>
  <si>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</si>
  <si>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</si>
  <si>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</si>
  <si>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</si>
  <si>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</si>
  <si>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</si>
  <si>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</si>
  <si>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</si>
  <si>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</si>
  <si>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</si>
  <si>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</si>
  <si>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</si>
  <si>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</si>
  <si>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</si>
  <si>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</si>
  <si>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</si>
  <si>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</si>
  <si>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</si>
  <si>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</si>
  <si>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</si>
  <si>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</si>
  <si>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</si>
  <si>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</si>
  <si>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</si>
  <si>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</si>
  <si>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</si>
  <si>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</si>
  <si>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</si>
  <si>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</si>
  <si>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</si>
  <si>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</si>
  <si>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</si>
  <si>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</si>
  <si>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</si>
  <si>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</si>
  <si>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</si>
  <si>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</si>
  <si>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</si>
  <si>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</si>
  <si>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</si>
  <si>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</si>
  <si>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</si>
  <si>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</si>
  <si>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</si>
  <si>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</si>
  <si>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</si>
  <si>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</si>
  <si>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</si>
  <si>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</si>
  <si>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</si>
  <si>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</si>
  <si>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</si>
  <si>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</si>
  <si>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</si>
  <si>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</si>
  <si>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</si>
  <si>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</si>
  <si>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</si>
  <si>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</si>
  <si>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</si>
  <si>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</si>
  <si>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</si>
  <si>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</si>
  <si>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</si>
  <si>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</si>
  <si>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</si>
  <si>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</si>
  <si>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</si>
  <si>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</si>
  <si>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</si>
  <si>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</si>
  <si>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</si>
  <si>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</si>
  <si>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</si>
  <si>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</si>
  <si>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</si>
  <si>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</si>
  <si>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</si>
  <si>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</si>
  <si>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</si>
  <si>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</si>
  <si>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</si>
  <si>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</si>
  <si>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</si>
  <si>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</si>
  <si>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</si>
  <si>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</si>
  <si>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</si>
  <si>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</si>
  <si>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</si>
  <si>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</si>
  <si>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</si>
  <si>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</si>
  <si>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</si>
  <si>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</si>
  <si>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</si>
  <si>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</si>
  <si>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</si>
  <si>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</si>
  <si>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</si>
  <si>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</si>
  <si>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</si>
  <si>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</si>
  <si>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</si>
  <si>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</si>
  <si>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</si>
  <si>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</si>
  <si>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</si>
  <si>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</si>
  <si>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</si>
  <si>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</si>
  <si>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</si>
  <si>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</si>
  <si>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</si>
  <si>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</si>
  <si>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</si>
  <si>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</si>
  <si>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</si>
  <si>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</si>
  <si>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</si>
  <si>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</si>
  <si>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</si>
  <si>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</si>
  <si>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</si>
  <si>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</si>
  <si>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</si>
  <si>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</si>
  <si>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</si>
  <si>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</si>
  <si>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</si>
  <si>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</si>
  <si>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</si>
  <si>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</si>
  <si>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</si>
  <si>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</si>
  <si>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</si>
  <si>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</si>
  <si>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</si>
  <si>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</si>
  <si>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</si>
  <si>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</si>
  <si>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</si>
  <si>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</si>
  <si>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</si>
  <si>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</si>
  <si>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</si>
  <si>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</si>
  <si>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</si>
  <si>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</si>
  <si>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</si>
  <si>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</si>
  <si>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</si>
  <si>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</si>
  <si>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</si>
  <si>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</si>
  <si>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</si>
  <si>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</si>
  <si>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</si>
  <si>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</si>
  <si>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</si>
  <si>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</si>
  <si>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</si>
  <si>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</si>
  <si>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</si>
  <si>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</si>
  <si>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</si>
  <si>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</si>
  <si>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</si>
  <si>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</si>
  <si>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</si>
  <si>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</si>
  <si>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</si>
  <si>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</si>
  <si>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</si>
  <si>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</si>
  <si>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</si>
  <si>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</si>
  <si>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</si>
  <si>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</si>
  <si>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</si>
  <si>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</si>
  <si>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</si>
  <si>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</si>
  <si>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</si>
  <si>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</si>
  <si>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</si>
  <si>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</si>
  <si>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</si>
  <si>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</si>
  <si>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</si>
  <si>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</si>
  <si>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</si>
  <si>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</si>
  <si>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</si>
  <si>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</si>
  <si>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</si>
  <si>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</si>
  <si>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</si>
  <si>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</si>
  <si>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</si>
  <si>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</si>
  <si>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</si>
  <si>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</si>
  <si>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</si>
  <si>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</si>
  <si>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</si>
  <si>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</si>
  <si>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</si>
  <si>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</si>
  <si>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</si>
  <si>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</si>
  <si>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</si>
  <si>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</si>
  <si>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</si>
  <si>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</si>
  <si>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</si>
  <si>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</si>
  <si>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</si>
  <si>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</si>
  <si>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</si>
  <si>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</si>
  <si>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</si>
  <si>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</si>
  <si>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</si>
  <si>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</si>
  <si>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</si>
  <si>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</si>
  <si>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</si>
  <si>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</si>
  <si>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</si>
  <si>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</si>
  <si>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</si>
  <si>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</si>
  <si>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</si>
  <si>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</si>
  <si>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</si>
  <si>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</si>
  <si>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</si>
  <si>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</si>
  <si>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</si>
  <si>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</si>
  <si>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</si>
  <si>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</si>
  <si>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</si>
  <si>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</si>
  <si>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</si>
  <si>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</si>
  <si>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</si>
  <si>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</si>
  <si>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</si>
  <si>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</si>
  <si>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</si>
  <si>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</si>
  <si>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</si>
  <si>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</si>
  <si>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</si>
  <si>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</si>
  <si>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</si>
  <si>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</si>
  <si>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</si>
  <si>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</si>
  <si>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</si>
  <si>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</si>
  <si>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</si>
  <si>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</si>
  <si>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</si>
  <si>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</si>
  <si>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</si>
  <si>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</si>
  <si>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</si>
  <si>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</si>
  <si>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</si>
  <si>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</si>
  <si>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</si>
  <si>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</si>
  <si>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</si>
  <si>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</si>
  <si>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</si>
  <si>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</si>
  <si>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</si>
  <si>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</si>
  <si>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</si>
  <si>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</si>
  <si>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</si>
  <si>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</si>
  <si>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</si>
  <si>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</si>
  <si>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</si>
  <si>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</si>
  <si>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</si>
  <si>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</si>
  <si>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</si>
  <si>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</si>
  <si>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</si>
  <si>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</si>
  <si>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</si>
  <si>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</si>
  <si>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</si>
  <si>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</si>
  <si>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</si>
  <si>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</si>
  <si>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</si>
  <si>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</si>
  <si>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</si>
  <si>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</si>
  <si>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</si>
  <si>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</si>
  <si>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</si>
  <si>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</si>
  <si>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</si>
  <si>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</si>
  <si>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</si>
  <si>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</si>
  <si>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</si>
  <si>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</si>
  <si>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</si>
  <si>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</si>
  <si>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</si>
  <si>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</si>
  <si>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</si>
  <si>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</si>
  <si>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</si>
  <si>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</si>
  <si>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</si>
  <si>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</si>
  <si>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</si>
  <si>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</si>
  <si>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</si>
  <si>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</si>
  <si>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</si>
  <si>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</si>
  <si>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</si>
  <si>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</si>
  <si>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</si>
  <si>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</si>
  <si>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</si>
  <si>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</si>
  <si>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</si>
  <si>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</si>
  <si>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</si>
  <si>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</si>
  <si>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</si>
  <si>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</si>
  <si>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</si>
  <si>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</si>
  <si>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</si>
  <si>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</si>
  <si>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</si>
  <si>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</si>
  <si>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</si>
  <si>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</si>
  <si>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</si>
  <si>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</si>
  <si>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</si>
  <si>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</si>
  <si>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</si>
  <si>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</si>
  <si>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</si>
  <si>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</si>
  <si>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</si>
  <si>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</si>
  <si>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</si>
  <si>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</si>
  <si>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</si>
  <si>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</si>
  <si>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</si>
  <si>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</si>
  <si>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</si>
  <si>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</si>
  <si>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</si>
  <si>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</si>
  <si>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</si>
  <si>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</si>
  <si>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</si>
  <si>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</si>
  <si>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</si>
  <si>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</si>
  <si>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</si>
  <si>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</si>
  <si>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</si>
  <si>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</si>
  <si>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</si>
  <si>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</si>
  <si>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</si>
  <si>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</si>
  <si>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</si>
  <si>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</si>
  <si>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</si>
  <si>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</si>
  <si>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</si>
  <si>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</si>
  <si>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</si>
  <si>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</si>
  <si>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</si>
  <si>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</si>
  <si>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</si>
  <si>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</si>
  <si>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</si>
  <si>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</si>
  <si>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</si>
  <si>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</si>
  <si>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</si>
  <si>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</si>
  <si>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</si>
  <si>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</si>
  <si>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</si>
  <si>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</si>
  <si>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</si>
  <si>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</si>
  <si>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</si>
  <si>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</si>
  <si>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</si>
  <si>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</si>
  <si>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</si>
  <si>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</si>
  <si>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</si>
  <si>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</si>
  <si>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</si>
  <si>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</si>
  <si>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</si>
  <si>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</si>
  <si>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</si>
  <si>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</si>
  <si>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</si>
  <si>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</si>
  <si>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</si>
  <si>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</si>
  <si>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</si>
  <si>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</si>
  <si>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</si>
  <si>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</si>
  <si>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</si>
  <si>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</si>
  <si>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</si>
  <si>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</si>
  <si>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</si>
  <si>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</si>
  <si>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</si>
  <si>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</si>
  <si>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</si>
  <si>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</si>
  <si>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</si>
  <si>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</si>
  <si>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</si>
  <si>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</si>
  <si>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</si>
  <si>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</si>
  <si>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</si>
  <si>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</si>
  <si>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</si>
  <si>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</si>
  <si>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</si>
  <si>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</si>
  <si>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</si>
  <si>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</si>
  <si>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</si>
  <si>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</si>
  <si>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</si>
  <si>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</si>
  <si>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</si>
  <si>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</si>
  <si>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</si>
  <si>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</si>
  <si>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</si>
  <si>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</si>
  <si>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</si>
  <si>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</si>
  <si>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</si>
  <si>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</si>
  <si>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</si>
  <si>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</si>
  <si>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</si>
  <si>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</si>
  <si>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</si>
  <si>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</si>
  <si>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</si>
  <si>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</si>
  <si>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</si>
  <si>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</si>
  <si>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</si>
  <si>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</si>
  <si>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</si>
  <si>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</si>
  <si>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</si>
  <si>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</si>
  <si>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</si>
  <si>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</si>
  <si>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</si>
  <si>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</si>
  <si>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</si>
  <si>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</si>
  <si>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</si>
  <si>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</si>
  <si>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</si>
  <si>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</si>
  <si>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</si>
  <si>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</si>
  <si>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</si>
  <si>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</si>
  <si>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</si>
  <si>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</si>
  <si>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</si>
  <si>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</si>
  <si>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</si>
  <si>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</si>
  <si>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</si>
  <si>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</si>
  <si>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</si>
  <si>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</si>
  <si>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</si>
  <si>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</si>
  <si>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</si>
  <si>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</si>
  <si>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</si>
  <si>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</si>
  <si>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</si>
  <si>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</si>
  <si>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</si>
  <si>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</si>
  <si>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</si>
  <si>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</si>
  <si>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</si>
  <si>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</si>
  <si>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</si>
  <si>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</si>
  <si>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</si>
  <si>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</si>
  <si>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</si>
  <si>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</si>
  <si>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</si>
  <si>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</si>
  <si>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</si>
  <si>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</si>
  <si>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</si>
  <si>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</si>
  <si>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</si>
  <si>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</si>
  <si>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</si>
  <si>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</si>
  <si>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</si>
  <si>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</si>
  <si>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</si>
  <si>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</si>
  <si>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</si>
  <si>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</si>
  <si>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</si>
  <si>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</si>
  <si>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</si>
  <si>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</si>
  <si>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</si>
  <si>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</si>
  <si>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</si>
  <si>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</si>
  <si>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</si>
  <si>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</si>
  <si>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</si>
  <si>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</si>
  <si>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</si>
  <si>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</si>
  <si>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</si>
  <si>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</si>
  <si>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</si>
  <si>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</si>
  <si>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</si>
  <si>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</si>
  <si>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</si>
  <si>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</si>
  <si>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</si>
  <si>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</si>
  <si>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</si>
  <si>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</si>
  <si>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</si>
  <si>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</si>
  <si>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</si>
  <si>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</si>
  <si>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</si>
  <si>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</si>
  <si>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</si>
  <si>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</si>
  <si>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</si>
  <si>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</si>
  <si>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</si>
  <si>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</si>
  <si>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</si>
  <si>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</si>
  <si>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</si>
  <si>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</si>
  <si>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</si>
  <si>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</si>
  <si>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</si>
  <si>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</si>
  <si>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</si>
  <si>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</si>
  <si>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</si>
  <si>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</si>
  <si>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</si>
  <si>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</si>
  <si>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</si>
  <si>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</si>
  <si>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</si>
  <si>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</si>
  <si>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</si>
  <si>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</si>
  <si>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</si>
  <si>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</si>
  <si>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</si>
  <si>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</si>
  <si>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</si>
  <si>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</si>
  <si>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</si>
  <si>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</si>
  <si>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</si>
  <si>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</si>
  <si>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</si>
  <si>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</si>
  <si>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</si>
  <si>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</si>
  <si>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</si>
  <si>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</si>
  <si>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</si>
  <si>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</si>
  <si>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</si>
  <si>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</si>
  <si>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</si>
  <si>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</si>
  <si>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</si>
  <si>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</si>
  <si>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</si>
  <si>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</si>
  <si>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</si>
  <si>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</si>
  <si>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</si>
  <si>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</si>
  <si>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</si>
  <si>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</si>
  <si>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</si>
  <si>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</si>
  <si>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</si>
  <si>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</si>
  <si>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</si>
  <si>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</si>
  <si>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</si>
  <si>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</si>
  <si>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</si>
  <si>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</si>
  <si>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</si>
  <si>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</si>
  <si>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</si>
  <si>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</si>
  <si>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</si>
  <si>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</si>
  <si>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</si>
  <si>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</si>
  <si>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</si>
  <si>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</si>
  <si>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</si>
  <si>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</si>
  <si>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</si>
  <si>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</si>
  <si>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</si>
  <si>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</si>
  <si>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</si>
  <si>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</si>
  <si>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</si>
  <si>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</si>
  <si>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</si>
  <si>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</si>
  <si>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</si>
  <si>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</si>
  <si>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</si>
  <si>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</si>
  <si>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</si>
  <si>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</si>
  <si>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</si>
  <si>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</si>
  <si>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</si>
  <si>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</si>
  <si>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</si>
  <si>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</si>
  <si>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</si>
  <si>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</si>
  <si>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</si>
  <si>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</si>
  <si>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</si>
  <si>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</si>
  <si>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</si>
  <si>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</si>
  <si>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</si>
  <si>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</si>
  <si>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</si>
  <si>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</si>
  <si>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</si>
  <si>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</si>
  <si>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</si>
  <si>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</si>
  <si>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</si>
  <si>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</si>
  <si>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</si>
  <si>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</si>
  <si>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</si>
  <si>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</si>
  <si>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</si>
  <si>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</si>
  <si>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</si>
  <si>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</si>
  <si>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</si>
  <si>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</si>
  <si>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</si>
  <si>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</si>
  <si>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</si>
  <si>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</si>
  <si>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</si>
  <si>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</si>
  <si>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</si>
  <si>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</si>
  <si>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</si>
  <si>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</si>
  <si>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</si>
  <si>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</si>
  <si>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</si>
  <si>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</si>
  <si>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</si>
  <si>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</si>
  <si>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</si>
  <si>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</si>
  <si>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</si>
  <si>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</si>
  <si>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</si>
  <si>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</si>
  <si>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</si>
  <si>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</si>
  <si>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</si>
  <si>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</si>
  <si>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</si>
  <si>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</si>
  <si>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</si>
  <si>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</si>
  <si>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</si>
  <si>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</si>
  <si>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</si>
  <si>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</si>
  <si>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</si>
  <si>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</si>
  <si>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</si>
  <si>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</si>
  <si>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</si>
  <si>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</si>
  <si>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</si>
  <si>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</si>
  <si>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</si>
  <si>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</si>
  <si>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</si>
  <si>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</si>
  <si>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</si>
  <si>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</si>
  <si>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</si>
  <si>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</si>
  <si>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</si>
  <si>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</si>
  <si>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</si>
  <si>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</si>
  <si>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</si>
  <si>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</si>
  <si>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</si>
  <si>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</si>
  <si>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</si>
  <si>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</si>
  <si>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</si>
  <si>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</si>
  <si>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</si>
  <si>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</si>
  <si>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</si>
  <si>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</si>
  <si>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</si>
  <si>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</si>
  <si>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</si>
  <si>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</si>
  <si>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</si>
  <si>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</si>
  <si>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</si>
  <si>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</si>
  <si>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</si>
  <si>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</si>
  <si>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</si>
  <si>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</si>
  <si>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</si>
  <si>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</si>
  <si>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</si>
  <si>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</si>
  <si>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</si>
  <si>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</si>
  <si>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</si>
  <si>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</si>
  <si>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</si>
  <si>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</si>
  <si>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</si>
  <si>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</si>
  <si>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</si>
  <si>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</si>
  <si>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</si>
  <si>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</si>
  <si>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</si>
  <si>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</si>
  <si>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</si>
  <si>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</si>
  <si>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</si>
  <si>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</si>
  <si>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</si>
  <si>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</si>
  <si>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</si>
  <si>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</si>
  <si>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</si>
  <si>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</si>
  <si>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</si>
  <si>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</si>
  <si>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</si>
  <si>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</si>
  <si>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</si>
  <si>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</si>
  <si>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</si>
  <si>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</si>
  <si>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</si>
  <si>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</si>
  <si>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</si>
  <si>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</si>
  <si>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</si>
  <si>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</si>
  <si>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</si>
  <si>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</si>
  <si>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</si>
  <si>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</si>
  <si>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</si>
  <si>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</si>
  <si>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</si>
  <si>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</si>
  <si>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</si>
  <si>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</si>
  <si>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</si>
  <si>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</si>
  <si>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</si>
  <si>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</si>
  <si>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</si>
  <si>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</si>
  <si>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</si>
  <si>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</si>
  <si>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</si>
  <si>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</si>
  <si>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</si>
  <si>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</si>
  <si>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</si>
  <si>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</si>
  <si>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</si>
  <si>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</si>
  <si>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</si>
  <si>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</si>
  <si>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</si>
  <si>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</si>
  <si>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</si>
  <si>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</si>
  <si>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</si>
  <si>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</si>
  <si>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</si>
  <si>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</si>
  <si>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</si>
  <si>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</si>
  <si>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</si>
  <si>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</si>
  <si>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</si>
  <si>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</si>
  <si>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</si>
  <si>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</si>
  <si>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</si>
  <si>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</si>
  <si>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</si>
  <si>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</si>
  <si>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</si>
  <si>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</si>
  <si>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</si>
  <si>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</si>
  <si>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</si>
  <si>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</si>
  <si>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</si>
  <si>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</si>
  <si>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</si>
  <si>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</si>
  <si>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</si>
  <si>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</si>
  <si>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</si>
  <si>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</si>
  <si>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</si>
  <si>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</si>
  <si>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</si>
  <si>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</si>
  <si>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</si>
  <si>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</si>
  <si>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</si>
  <si>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</si>
  <si>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</si>
  <si>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</si>
  <si>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</si>
  <si>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</si>
  <si>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</si>
  <si>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</si>
  <si>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</si>
  <si>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</si>
  <si>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</si>
  <si>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</si>
  <si>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</si>
  <si>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</si>
  <si>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</si>
  <si>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</si>
  <si>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</si>
  <si>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</si>
  <si>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</si>
  <si>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</si>
  <si>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</si>
  <si>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</si>
  <si>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</si>
  <si>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</si>
  <si>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</si>
  <si>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</si>
  <si>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</si>
  <si>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</si>
  <si>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</si>
  <si>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</si>
  <si>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</si>
  <si>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</si>
  <si>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</si>
  <si>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</si>
  <si>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</si>
  <si>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</si>
  <si>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</si>
  <si>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</si>
  <si>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</si>
  <si>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</si>
  <si>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</si>
  <si>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</si>
  <si>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</si>
  <si>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</si>
  <si>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</si>
  <si>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</si>
  <si>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</si>
  <si>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</si>
  <si>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</si>
  <si>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</si>
  <si>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</si>
  <si>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</si>
  <si>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</si>
  <si>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</si>
  <si>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</si>
  <si>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</si>
  <si>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</si>
  <si>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</si>
  <si>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</si>
  <si>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</si>
  <si>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</si>
  <si>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</si>
  <si>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</si>
  <si>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</si>
  <si>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</si>
  <si>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</si>
  <si>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</si>
  <si>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</si>
  <si>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</si>
  <si>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</si>
  <si>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</si>
  <si>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</si>
  <si>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</si>
  <si>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</si>
  <si>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</si>
  <si>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</si>
  <si>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</si>
  <si>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</si>
  <si>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</si>
  <si>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</si>
  <si>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</si>
  <si>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</si>
  <si>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</si>
  <si>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</si>
  <si>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</si>
  <si>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</si>
  <si>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</si>
  <si>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</si>
  <si>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</si>
  <si>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</si>
  <si>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</si>
  <si>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</si>
  <si>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</si>
  <si>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</si>
  <si>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</si>
  <si>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</si>
  <si>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</si>
  <si>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</si>
  <si>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</si>
  <si>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</si>
  <si>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</si>
  <si>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</si>
  <si>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</si>
  <si>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</si>
  <si>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</si>
  <si>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</si>
  <si>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</si>
  <si>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</si>
  <si>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</si>
  <si>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</si>
  <si>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</si>
  <si>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</si>
  <si>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</si>
  <si>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</si>
  <si>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</si>
  <si>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</si>
  <si>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</si>
  <si>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</si>
  <si>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</si>
  <si>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</si>
  <si>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</si>
  <si>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</si>
  <si>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</si>
  <si>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</si>
  <si>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</si>
  <si>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</si>
  <si>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</si>
  <si>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</si>
  <si>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</si>
  <si>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</si>
  <si>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</si>
  <si>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</si>
  <si>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</si>
  <si>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</si>
  <si>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</si>
  <si>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</si>
  <si>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</si>
  <si>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</si>
  <si>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</si>
  <si>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</si>
  <si>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</si>
  <si>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</si>
  <si>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</si>
  <si>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</si>
  <si>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</si>
  <si>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</si>
  <si>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</si>
  <si>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</si>
  <si>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</si>
  <si>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</si>
  <si>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</si>
  <si>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</si>
  <si>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</si>
  <si>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</si>
  <si>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</si>
  <si>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</si>
  <si>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</si>
  <si>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</si>
  <si>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</si>
  <si>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</si>
  <si>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</si>
  <si>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</si>
  <si>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</si>
  <si>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</si>
  <si>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</si>
  <si>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</si>
  <si>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</si>
  <si>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</si>
  <si>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</si>
  <si>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</si>
  <si>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</si>
  <si>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</si>
  <si>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</si>
  <si>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</si>
  <si>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</si>
  <si>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</si>
  <si>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</si>
  <si>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</si>
  <si>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</si>
  <si>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</si>
  <si>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</si>
  <si>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</si>
  <si>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</si>
  <si>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</si>
  <si>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</si>
  <si>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</si>
  <si>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</si>
  <si>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</si>
  <si>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</si>
  <si>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</si>
  <si>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</si>
  <si>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</si>
  <si>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</si>
  <si>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</si>
  <si>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</si>
  <si>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</si>
  <si>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</si>
  <si>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</si>
  <si>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</si>
  <si>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</si>
  <si>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</si>
  <si>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</si>
  <si>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</si>
  <si>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</si>
  <si>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</si>
  <si>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</si>
  <si>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</si>
  <si>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</si>
  <si>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</si>
  <si>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</si>
  <si>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</si>
  <si>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</si>
  <si>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</si>
  <si>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</si>
  <si>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</si>
  <si>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</si>
  <si>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</si>
  <si>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</si>
  <si>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</si>
  <si>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</si>
  <si>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</si>
  <si>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</si>
  <si>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</si>
  <si>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</si>
  <si>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</si>
  <si>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</si>
  <si>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</si>
  <si>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</si>
  <si>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</si>
  <si>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</si>
  <si>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</si>
  <si>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</si>
  <si>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</si>
  <si>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</si>
  <si>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</si>
  <si>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</si>
  <si>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</si>
  <si>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</si>
  <si>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</si>
  <si>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</si>
  <si>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</si>
  <si>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</si>
  <si>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</si>
  <si>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</si>
  <si>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</si>
  <si>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</si>
  <si>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</si>
  <si>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</si>
  <si>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</si>
  <si>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</si>
  <si>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</si>
  <si>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</si>
  <si>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</si>
  <si>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</si>
  <si>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</si>
  <si>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</si>
  <si>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</si>
  <si>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</si>
  <si>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</si>
  <si>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</si>
  <si>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</si>
  <si>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</si>
  <si>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</si>
  <si>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</si>
  <si>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</si>
  <si>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</si>
  <si>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</si>
  <si>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</si>
  <si>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</si>
  <si>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</si>
  <si>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</si>
  <si>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</si>
  <si>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</si>
  <si>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</si>
  <si>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</si>
  <si>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</si>
  <si>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</si>
  <si>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</si>
  <si>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</si>
  <si>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</si>
  <si>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</si>
  <si>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</si>
  <si>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</si>
  <si>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</si>
  <si>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</si>
  <si>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</si>
  <si>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</si>
  <si>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</si>
  <si>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</si>
  <si>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</si>
  <si>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</si>
  <si>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</si>
  <si>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</si>
  <si>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</si>
  <si>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</si>
  <si>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</si>
  <si>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</si>
  <si>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</si>
  <si>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</si>
  <si>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</si>
  <si>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</si>
  <si>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</si>
  <si>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</si>
  <si>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</si>
  <si>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</si>
  <si>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</si>
  <si>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</si>
  <si>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</si>
  <si>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</si>
  <si>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</si>
  <si>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</si>
  <si>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</si>
  <si>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</si>
  <si>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</si>
  <si>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</si>
  <si>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</si>
  <si>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</si>
  <si>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</si>
  <si>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</si>
  <si>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</si>
  <si>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</si>
  <si>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</si>
  <si>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</si>
  <si>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</si>
  <si>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</si>
  <si>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</si>
  <si>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</si>
  <si>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</si>
  <si>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</si>
  <si>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</si>
  <si>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</si>
  <si>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</si>
  <si>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</si>
  <si>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</si>
  <si>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</si>
  <si>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</si>
  <si>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</si>
  <si>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</si>
  <si>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</si>
  <si>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</si>
  <si>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</si>
  <si>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</si>
  <si>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</si>
  <si>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</si>
  <si>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</si>
  <si>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</si>
  <si>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</si>
  <si>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</si>
  <si>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</si>
  <si>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</si>
  <si>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</si>
  <si>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</si>
  <si>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</si>
  <si>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</si>
  <si>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</si>
  <si>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</si>
  <si>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</si>
  <si>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</si>
  <si>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</si>
  <si>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</si>
  <si>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</si>
  <si>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</si>
  <si>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</si>
  <si>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</si>
  <si>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</si>
  <si>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</si>
  <si>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</si>
  <si>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</si>
  <si>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</si>
  <si>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</si>
  <si>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</si>
  <si>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</si>
  <si>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</si>
  <si>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</si>
  <si>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</si>
  <si>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</si>
  <si>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</si>
  <si>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</si>
  <si>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</si>
  <si>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</si>
  <si>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</si>
  <si>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</si>
  <si>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</si>
  <si>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</si>
  <si>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</si>
  <si>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</si>
  <si>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</si>
  <si>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</si>
  <si>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</si>
  <si>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</si>
  <si>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</si>
  <si>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</si>
  <si>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</si>
  <si>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</si>
  <si>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</si>
  <si>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</si>
  <si>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</si>
  <si>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</si>
  <si>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</si>
  <si>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</si>
  <si>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</si>
  <si>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</si>
  <si>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</si>
  <si>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</si>
  <si>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</si>
  <si>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</si>
  <si>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</si>
  <si>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</si>
  <si>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</si>
  <si>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</si>
  <si>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</si>
  <si>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</si>
  <si>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</si>
  <si>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</si>
  <si>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</si>
  <si>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</si>
  <si>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</si>
  <si>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</si>
  <si>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</si>
  <si>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</si>
  <si>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</si>
  <si>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</si>
  <si>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</si>
  <si>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</si>
  <si>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</si>
  <si>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</si>
  <si>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</si>
  <si>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</si>
  <si>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</si>
  <si>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</si>
  <si>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</si>
  <si>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</si>
  <si>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</si>
  <si>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</si>
  <si>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</si>
  <si>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</si>
  <si>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</si>
  <si>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</si>
  <si>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</si>
  <si>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</si>
  <si>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</si>
  <si>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</si>
  <si>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</si>
  <si>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</si>
  <si>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</si>
  <si>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</si>
  <si>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</si>
  <si>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</si>
  <si>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</si>
  <si>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</si>
  <si>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</si>
  <si>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</si>
  <si>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</si>
  <si>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</si>
  <si>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</si>
  <si>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</si>
  <si>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</si>
  <si>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</si>
  <si>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</si>
  <si>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</si>
  <si>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</si>
  <si>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</si>
  <si>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</si>
  <si>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</si>
  <si>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</si>
  <si>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</si>
  <si>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</si>
  <si>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</si>
  <si>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</si>
  <si>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</si>
  <si>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</si>
  <si>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</si>
  <si>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</si>
  <si>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</si>
  <si>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</si>
  <si>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</si>
  <si>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</si>
  <si>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</si>
  <si>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</si>
  <si>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</si>
  <si>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</si>
  <si>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</si>
  <si>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</si>
  <si>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</si>
  <si>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</si>
  <si>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</si>
  <si>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</si>
  <si>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</si>
  <si>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</si>
  <si>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</si>
  <si>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</si>
  <si>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</si>
  <si>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</si>
  <si>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</si>
  <si>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</si>
  <si>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</si>
  <si>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</si>
  <si>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</si>
  <si>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</si>
  <si>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</si>
  <si>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</si>
  <si>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</si>
  <si>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</si>
  <si>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</si>
  <si>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</si>
  <si>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</si>
  <si>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</si>
  <si>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</si>
  <si>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</si>
  <si>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</si>
  <si>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</si>
  <si>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</si>
  <si>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</si>
  <si>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</si>
  <si>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</si>
  <si>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</si>
  <si>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</si>
  <si>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</si>
  <si>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</si>
  <si>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</si>
  <si>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</si>
  <si>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</si>
  <si>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</si>
  <si>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</si>
  <si>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</si>
  <si>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</si>
  <si>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</si>
  <si>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</si>
  <si>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</si>
  <si>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</si>
  <si>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</si>
  <si>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</si>
  <si>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</si>
  <si>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</si>
  <si>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</si>
  <si>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</si>
  <si>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</si>
  <si>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</si>
  <si>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</si>
  <si>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</si>
  <si>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</si>
  <si>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</si>
  <si>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</si>
  <si>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</si>
  <si>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</si>
  <si>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</si>
  <si>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</si>
  <si>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</si>
  <si>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</si>
  <si>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</si>
  <si>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</si>
  <si>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</si>
  <si>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</si>
  <si>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</si>
  <si>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</si>
  <si>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</si>
  <si>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</si>
  <si>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</si>
  <si>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</si>
  <si>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</si>
  <si>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</si>
  <si>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</si>
  <si>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</si>
  <si>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</si>
  <si>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</si>
  <si>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</si>
  <si>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</si>
  <si>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</si>
  <si>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</si>
  <si>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</si>
  <si>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</si>
  <si>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</si>
  <si>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</si>
  <si>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</si>
  <si>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</si>
  <si>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</si>
  <si>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</si>
  <si>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</si>
  <si>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</si>
  <si>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</si>
  <si>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</si>
  <si>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</si>
  <si>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</si>
  <si>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</si>
  <si>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</si>
  <si>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</si>
  <si>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</si>
  <si>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</si>
  <si>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</si>
  <si>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</si>
  <si>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</si>
  <si>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</si>
  <si>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</si>
  <si>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</si>
  <si>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</si>
  <si>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</si>
  <si>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</si>
  <si>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</si>
  <si>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</si>
  <si>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</si>
  <si>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</si>
  <si>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</si>
  <si>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</si>
  <si>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</si>
  <si>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</si>
  <si>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</si>
  <si>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</si>
  <si>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</si>
  <si>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</si>
  <si>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</si>
  <si>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</si>
  <si>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</si>
  <si>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</si>
  <si>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</si>
  <si>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</si>
  <si>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</si>
  <si>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</si>
  <si>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</si>
  <si>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</si>
  <si>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</si>
  <si>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</si>
  <si>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</si>
  <si>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</si>
  <si>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</si>
  <si>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</si>
  <si>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</si>
  <si>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</si>
  <si>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</si>
  <si>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</si>
  <si>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</si>
  <si>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</si>
  <si>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</si>
  <si>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</si>
  <si>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</si>
  <si>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</si>
  <si>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</si>
  <si>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</si>
  <si>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</si>
  <si>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</si>
  <si>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</si>
  <si>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</si>
  <si>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</si>
  <si>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</si>
  <si>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</si>
  <si>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</si>
  <si>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</si>
  <si>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</si>
  <si>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</si>
  <si>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</si>
  <si>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</si>
  <si>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</si>
  <si>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</si>
  <si>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</si>
  <si>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</si>
  <si>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</si>
  <si>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</si>
  <si>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</si>
  <si>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</si>
  <si>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</si>
  <si>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</si>
  <si>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</si>
  <si>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</si>
  <si>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</si>
  <si>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</si>
  <si>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</si>
  <si>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</si>
  <si>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</si>
  <si>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</si>
  <si>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</si>
  <si>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</si>
  <si>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</si>
  <si>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</si>
  <si>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</si>
  <si>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</si>
  <si>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</si>
  <si>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</si>
  <si>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</si>
  <si>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</si>
  <si>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</si>
  <si>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</si>
  <si>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</si>
  <si>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</si>
  <si>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</si>
  <si>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</si>
  <si>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</si>
  <si>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</si>
  <si>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</si>
  <si>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</si>
  <si>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</si>
  <si>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</si>
  <si>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</si>
  <si>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</si>
  <si>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</si>
  <si>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</si>
  <si>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</si>
  <si>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</si>
  <si>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</si>
  <si>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</si>
  <si>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</si>
  <si>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</si>
  <si>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</si>
  <si>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</si>
  <si>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</si>
  <si>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</si>
  <si>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</si>
  <si>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</si>
  <si>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</si>
  <si>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</si>
  <si>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</si>
  <si>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</si>
  <si>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</si>
  <si>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</si>
  <si>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</si>
  <si>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</si>
  <si>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</si>
  <si>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</si>
  <si>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</si>
  <si>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</si>
  <si>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</si>
  <si>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</si>
  <si>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</si>
  <si>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</si>
  <si>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</si>
  <si>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</si>
  <si>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</si>
  <si>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</si>
  <si>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</si>
  <si>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</si>
  <si>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</si>
  <si>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</si>
  <si>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</si>
  <si>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</si>
  <si>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</si>
  <si>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</si>
  <si>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</si>
  <si>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</si>
  <si>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</si>
  <si>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</si>
  <si>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</si>
  <si>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</si>
  <si>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</si>
  <si>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</si>
  <si>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</si>
  <si>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</si>
  <si>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</si>
  <si>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</si>
  <si>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</si>
  <si>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</si>
  <si>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</si>
  <si>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</si>
  <si>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</si>
  <si>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</si>
  <si>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</si>
  <si>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</si>
  <si>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</si>
  <si>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</si>
  <si>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</si>
  <si>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</si>
  <si>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</si>
  <si>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</si>
  <si>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</si>
  <si>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</si>
  <si>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</si>
  <si>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</si>
  <si>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</si>
  <si>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</si>
  <si>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</si>
  <si>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</si>
  <si>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</si>
  <si>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</si>
  <si>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</si>
  <si>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</si>
  <si>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</si>
  <si>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</si>
  <si>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</si>
  <si>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</si>
  <si>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</si>
  <si>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</si>
  <si>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</si>
  <si>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</si>
  <si>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</si>
  <si>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</si>
  <si>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</si>
  <si>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</si>
  <si>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</si>
  <si>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</si>
  <si>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</si>
  <si>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</si>
  <si>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</si>
  <si>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</si>
  <si>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</si>
  <si>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</si>
  <si>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</si>
  <si>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</si>
  <si>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</si>
  <si>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</si>
  <si>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</si>
  <si>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</si>
  <si>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</si>
  <si>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</si>
  <si>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</si>
  <si>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</si>
  <si>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</si>
  <si>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</si>
  <si>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</si>
  <si>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</si>
  <si>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</si>
  <si>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</si>
  <si>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</si>
  <si>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</si>
  <si>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</si>
  <si>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</si>
  <si>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</si>
  <si>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</si>
  <si>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</si>
  <si>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</si>
  <si>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</si>
  <si>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</si>
  <si>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</si>
  <si>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</si>
  <si>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</si>
  <si>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</si>
  <si>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</si>
  <si>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</si>
  <si>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</si>
  <si>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</si>
  <si>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</si>
  <si>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</si>
  <si>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</si>
  <si>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</si>
  <si>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</si>
  <si>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</si>
  <si>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</si>
  <si>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</si>
  <si>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</si>
  <si>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</si>
  <si>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</si>
  <si>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</si>
  <si>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</si>
  <si>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</si>
  <si>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</si>
  <si>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</si>
  <si>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</si>
  <si>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</si>
  <si>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</si>
  <si>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</si>
  <si>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</si>
  <si>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</si>
  <si>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</si>
  <si>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</si>
  <si>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</si>
  <si>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</si>
  <si>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</si>
  <si>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</si>
  <si>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</si>
  <si>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</si>
  <si>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</si>
  <si>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</si>
  <si>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</si>
  <si>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</si>
  <si>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</si>
  <si>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</si>
  <si>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</si>
  <si>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</si>
  <si>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</si>
  <si>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</si>
  <si>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</si>
  <si>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</si>
  <si>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</si>
  <si>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</si>
  <si>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</si>
  <si>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</si>
  <si>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</si>
  <si>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</si>
  <si>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</si>
  <si>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</si>
  <si>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</si>
  <si>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</si>
  <si>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</si>
  <si>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</si>
  <si>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</si>
  <si>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</si>
  <si>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</si>
  <si>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</si>
  <si>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</si>
  <si>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</si>
  <si>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</si>
  <si>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</si>
  <si>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</si>
  <si>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</si>
  <si>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</si>
  <si>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</si>
  <si>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</si>
  <si>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</si>
  <si>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</si>
  <si>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</si>
  <si>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</si>
  <si>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</si>
  <si>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</si>
  <si>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</si>
  <si>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</si>
  <si>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</si>
  <si>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</si>
  <si>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</si>
  <si>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</si>
  <si>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</si>
  <si>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</si>
  <si>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</si>
  <si>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</si>
  <si>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</si>
  <si>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</si>
  <si>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</si>
  <si>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</si>
  <si>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</si>
  <si>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</si>
  <si>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</si>
  <si>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</si>
  <si>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</si>
  <si>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</si>
  <si>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</si>
  <si>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</si>
  <si>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</si>
  <si>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</si>
  <si>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</si>
  <si>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</si>
  <si>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</si>
  <si>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</si>
  <si>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</si>
  <si>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</si>
  <si>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</si>
  <si>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</si>
  <si>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</si>
  <si>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</si>
  <si>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</si>
  <si>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</si>
  <si>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</si>
  <si>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</si>
  <si>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</si>
  <si>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</si>
  <si>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</si>
  <si>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</si>
  <si>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</si>
  <si>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</si>
  <si>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</si>
  <si>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</si>
  <si>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</si>
  <si>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</si>
  <si>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</si>
  <si>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</si>
  <si>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</si>
  <si>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</si>
  <si>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</si>
  <si>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</si>
  <si>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</si>
  <si>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</si>
  <si>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</si>
  <si>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</si>
  <si>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</si>
  <si>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</si>
  <si>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</si>
  <si>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</si>
  <si>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</si>
  <si>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</si>
  <si>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</si>
  <si>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</si>
  <si>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</si>
  <si>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</si>
  <si>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</si>
  <si>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</si>
  <si>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</si>
  <si>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</si>
  <si>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</si>
  <si>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</si>
  <si>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</si>
  <si>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</si>
  <si>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</si>
  <si>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</si>
  <si>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</si>
  <si>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</si>
  <si>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</si>
  <si>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</si>
  <si>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</si>
  <si>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</si>
  <si>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</si>
  <si>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</si>
  <si>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</si>
  <si>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</si>
  <si>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</si>
  <si>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</si>
  <si>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</si>
  <si>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</si>
  <si>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</si>
  <si>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</si>
  <si>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</si>
  <si>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</si>
  <si>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</si>
  <si>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</si>
  <si>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</si>
  <si>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</si>
  <si>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</si>
  <si>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</si>
  <si>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</si>
  <si>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</si>
  <si>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</si>
  <si>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</si>
  <si>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</si>
  <si>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</si>
  <si>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</si>
  <si>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</si>
  <si>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</si>
  <si>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</si>
  <si>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</si>
  <si>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</si>
  <si>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</si>
  <si>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</si>
  <si>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</si>
  <si>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</si>
  <si>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</si>
  <si>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</si>
  <si>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</si>
  <si>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</si>
  <si>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</si>
  <si>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</si>
  <si>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</si>
  <si>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</si>
  <si>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</si>
  <si>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</si>
  <si>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</si>
  <si>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</si>
  <si>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</si>
  <si>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</si>
  <si>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</si>
  <si>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</si>
  <si>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</si>
  <si>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</si>
  <si>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</si>
  <si>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</si>
  <si>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</si>
  <si>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</si>
  <si>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</si>
  <si>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</si>
  <si>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</si>
  <si>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</si>
  <si>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</si>
  <si>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</si>
  <si>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</si>
  <si>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</si>
  <si>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</si>
  <si>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</si>
  <si>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</si>
  <si>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</si>
  <si>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</si>
  <si>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</si>
  <si>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</si>
  <si>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</si>
  <si>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</si>
  <si>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</si>
  <si>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</si>
  <si>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</si>
  <si>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</si>
  <si>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</si>
  <si>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</si>
  <si>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</si>
  <si>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</si>
  <si>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</si>
  <si>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</si>
  <si>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</si>
  <si>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</si>
  <si>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</si>
  <si>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</si>
  <si>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</si>
  <si>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</si>
  <si>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</si>
  <si>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</si>
  <si>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</si>
  <si>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</si>
  <si>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</si>
  <si>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</si>
  <si>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</si>
  <si>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</si>
  <si>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</si>
  <si>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</si>
  <si>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</si>
  <si>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</si>
  <si>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</si>
  <si>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</si>
  <si>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</si>
  <si>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</si>
  <si>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</si>
  <si>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</si>
  <si>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</si>
  <si>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</si>
  <si>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</si>
  <si>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</si>
  <si>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</si>
  <si>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</si>
  <si>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</si>
  <si>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</si>
  <si>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</si>
  <si>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</si>
  <si>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</si>
  <si>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</si>
  <si>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</si>
  <si>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</si>
  <si>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</si>
  <si>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</si>
  <si>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</si>
  <si>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</si>
  <si>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</si>
  <si>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</si>
  <si>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</si>
  <si>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</si>
  <si>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</si>
  <si>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</si>
  <si>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</si>
  <si>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</si>
  <si>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</si>
  <si>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</si>
  <si>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</si>
  <si>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</si>
  <si>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</si>
  <si>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</si>
  <si>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</si>
  <si>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</si>
  <si>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</si>
  <si>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</si>
  <si>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</si>
  <si>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</si>
  <si>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</si>
  <si>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</si>
  <si>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</si>
  <si>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</si>
  <si>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</si>
  <si>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</si>
  <si>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</si>
  <si>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</si>
  <si>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</si>
  <si>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</si>
  <si>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</si>
  <si>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</si>
  <si>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</si>
  <si>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</si>
  <si>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</si>
  <si>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</si>
  <si>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</si>
  <si>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</si>
  <si>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</si>
  <si>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</si>
  <si>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</si>
  <si>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</si>
  <si>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</si>
  <si>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</si>
  <si>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</si>
  <si>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</si>
  <si>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</si>
  <si>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</si>
  <si>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</si>
  <si>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</si>
  <si>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</si>
  <si>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</si>
  <si>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</si>
  <si>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</si>
  <si>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</si>
  <si>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</si>
  <si>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</si>
  <si>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</si>
  <si>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</si>
  <si>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</si>
  <si>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</si>
  <si>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</si>
  <si>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</si>
  <si>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</si>
  <si>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</si>
  <si>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</si>
  <si>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</si>
  <si>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</si>
  <si>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</si>
  <si>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</si>
  <si>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</si>
  <si>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</si>
  <si>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</si>
  <si>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</si>
  <si>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</si>
  <si>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</si>
  <si>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</si>
  <si>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</si>
  <si>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</si>
  <si>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</si>
  <si>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</si>
  <si>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</si>
  <si>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</si>
  <si>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</si>
  <si>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</si>
  <si>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</si>
  <si>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</si>
  <si>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</si>
  <si>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</si>
  <si>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</si>
  <si>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</si>
  <si>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</si>
  <si>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</si>
  <si>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</si>
  <si>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</si>
  <si>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</si>
  <si>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</si>
  <si>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</si>
  <si>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</si>
  <si>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</si>
  <si>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</si>
  <si>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</si>
  <si>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</si>
  <si>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</si>
  <si>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</si>
  <si>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</si>
  <si>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</si>
  <si>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</si>
  <si>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</si>
  <si>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</si>
  <si>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</si>
  <si>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</si>
  <si>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</si>
  <si>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</si>
  <si>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</si>
  <si>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</si>
  <si>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</si>
  <si>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</si>
  <si>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</si>
  <si>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</si>
  <si>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</si>
  <si>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</si>
  <si>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</si>
  <si>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</si>
  <si>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</si>
  <si>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</si>
  <si>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</si>
  <si>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</si>
  <si>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</si>
  <si>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</si>
  <si>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</si>
  <si>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</si>
  <si>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</si>
  <si>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</si>
  <si>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</si>
  <si>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</si>
  <si>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</si>
  <si>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</si>
  <si>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</si>
  <si>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</si>
  <si>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</si>
  <si>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</si>
  <si>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</si>
  <si>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</si>
  <si>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</si>
  <si>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</si>
  <si>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</si>
  <si>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</si>
  <si>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</si>
  <si>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</si>
  <si>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</si>
  <si>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</si>
  <si>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</si>
  <si>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</si>
  <si>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</si>
  <si>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</si>
  <si>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</si>
  <si>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</si>
  <si>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</si>
  <si>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</si>
  <si>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</si>
  <si>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</si>
  <si>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</si>
  <si>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</si>
  <si>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</si>
  <si>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</si>
  <si>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</si>
  <si>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</si>
  <si>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</si>
  <si>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</si>
  <si>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</si>
  <si>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</si>
  <si>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</si>
  <si>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</si>
  <si>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</si>
  <si>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</si>
  <si>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</si>
  <si>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</si>
  <si>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</si>
  <si>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</si>
  <si>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</si>
  <si>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</si>
  <si>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</si>
  <si>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</si>
  <si>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</si>
  <si>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</si>
  <si>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</si>
  <si>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</si>
  <si>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</si>
  <si>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</si>
  <si>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</si>
  <si>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</si>
  <si>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</si>
  <si>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</si>
  <si>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</si>
  <si>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</si>
  <si>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</si>
  <si>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</si>
  <si>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</si>
  <si>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</si>
  <si>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</si>
  <si>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</si>
  <si>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</si>
  <si>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</si>
  <si>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</si>
  <si>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</si>
  <si>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</si>
  <si>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</si>
  <si>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</si>
  <si>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</si>
  <si>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</si>
  <si>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</si>
  <si>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</si>
  <si>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</si>
  <si>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</si>
  <si>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</si>
  <si>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</si>
  <si>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</si>
  <si>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</si>
  <si>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</si>
  <si>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</si>
  <si>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</si>
  <si>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</si>
  <si>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</si>
  <si>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</si>
  <si>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</si>
  <si>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</si>
  <si>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</si>
  <si>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</si>
  <si>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</si>
  <si>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</si>
  <si>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</si>
  <si>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</si>
  <si>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</si>
  <si>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</si>
  <si>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</si>
  <si>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</si>
  <si>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</si>
  <si>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</si>
  <si>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</si>
  <si>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</si>
  <si>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</si>
  <si>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</si>
  <si>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</si>
  <si>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</si>
  <si>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</si>
  <si>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</si>
  <si>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</si>
  <si>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</si>
  <si>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</si>
  <si>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</si>
  <si>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</si>
  <si>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</si>
  <si>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</si>
  <si>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</si>
  <si>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</si>
  <si>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</si>
  <si>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</si>
  <si>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</si>
  <si>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</si>
  <si>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</si>
  <si>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</si>
  <si>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</si>
  <si>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</si>
  <si>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</si>
  <si>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</si>
  <si>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</si>
  <si>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</si>
  <si>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</si>
  <si>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</si>
  <si>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</si>
  <si>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</si>
  <si>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</si>
  <si>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</si>
  <si>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</si>
  <si>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</si>
  <si>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</si>
  <si>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</si>
  <si>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</si>
  <si>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</si>
  <si>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</si>
  <si>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</si>
  <si>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</si>
  <si>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</si>
  <si>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</si>
  <si>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</si>
  <si>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</si>
  <si>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</si>
  <si>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</si>
  <si>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</si>
  <si>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</si>
  <si>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</si>
  <si>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</si>
  <si>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</si>
  <si>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</si>
  <si>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</si>
  <si>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</si>
  <si>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</si>
  <si>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</si>
  <si>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</si>
  <si>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</si>
  <si>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</si>
  <si>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</si>
  <si>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</si>
  <si>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</si>
  <si>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</si>
  <si>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</si>
  <si>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</si>
  <si>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</si>
  <si>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</si>
  <si>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</si>
  <si>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</si>
  <si>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</si>
  <si>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</si>
  <si>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</si>
  <si>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</si>
  <si>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</si>
  <si>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</si>
  <si>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</si>
  <si>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</si>
  <si>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</si>
  <si>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</si>
  <si>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</si>
  <si>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</si>
  <si>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</si>
  <si>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</si>
  <si>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</si>
  <si>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</si>
  <si>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</si>
  <si>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</si>
  <si>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</si>
  <si>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</si>
  <si>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</si>
  <si>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</si>
  <si>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</si>
  <si>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</si>
  <si>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</si>
  <si>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</si>
  <si>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</si>
  <si>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</si>
  <si>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</si>
  <si>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</si>
  <si>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</si>
  <si>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</si>
  <si>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</si>
  <si>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</si>
  <si>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</si>
  <si>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</si>
  <si>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</si>
  <si>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</si>
  <si>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</si>
  <si>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</si>
  <si>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</si>
  <si>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</si>
  <si>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</si>
  <si>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</si>
  <si>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</si>
  <si>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</si>
  <si>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</si>
  <si>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</si>
  <si>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</si>
  <si>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</si>
  <si>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</si>
  <si>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</si>
  <si>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</si>
  <si>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</si>
  <si>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</si>
  <si>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</si>
  <si>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</si>
  <si>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</si>
  <si>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</si>
  <si>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</si>
  <si>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</si>
  <si>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</si>
  <si>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</si>
  <si>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</si>
  <si>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</si>
  <si>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</si>
  <si>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</si>
  <si>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</si>
  <si>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</si>
  <si>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</si>
  <si>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</si>
  <si>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</si>
  <si>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</si>
  <si>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</si>
  <si>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</si>
  <si>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</si>
  <si>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</si>
  <si>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</si>
  <si>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</si>
  <si>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</si>
  <si>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</si>
  <si>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</si>
  <si>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</si>
  <si>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</si>
  <si>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</si>
  <si>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</si>
  <si>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</si>
  <si>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</si>
  <si>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</si>
  <si>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</si>
  <si>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</si>
  <si>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</si>
  <si>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</si>
  <si>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</si>
  <si>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</si>
  <si>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</si>
  <si>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</si>
  <si>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</si>
  <si>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</si>
  <si>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</si>
  <si>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</si>
  <si>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</si>
  <si>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</si>
  <si>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</si>
  <si>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</si>
  <si>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</si>
  <si>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</si>
  <si>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</si>
  <si>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</si>
  <si>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</si>
  <si>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</si>
  <si>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</si>
  <si>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</si>
  <si>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</si>
  <si>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</si>
  <si>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</si>
  <si>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</si>
  <si>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</si>
  <si>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</si>
  <si>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</si>
  <si>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</si>
  <si>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</si>
  <si>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</si>
  <si>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</si>
  <si>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</si>
  <si>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</si>
  <si>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</si>
  <si>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</si>
  <si>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</si>
  <si>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</si>
  <si>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</si>
  <si>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</si>
  <si>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</si>
  <si>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</si>
  <si>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</si>
  <si>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</si>
  <si>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</si>
  <si>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</si>
  <si>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</si>
  <si>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</si>
  <si>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</si>
  <si>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</si>
  <si>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</si>
  <si>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</si>
  <si>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</si>
  <si>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</si>
  <si>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</si>
  <si>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</si>
  <si>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</si>
  <si>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</si>
  <si>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</si>
  <si>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</si>
  <si>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</si>
  <si>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</si>
  <si>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</si>
  <si>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</si>
  <si>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</si>
  <si>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</si>
  <si>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</si>
  <si>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</si>
  <si>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</si>
  <si>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</si>
  <si>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</si>
  <si>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</si>
  <si>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</si>
  <si>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</si>
  <si>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</si>
  <si>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</si>
  <si>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</si>
  <si>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</si>
  <si>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</si>
  <si>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</si>
  <si>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</si>
  <si>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</si>
  <si>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</si>
  <si>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</si>
  <si>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</si>
  <si>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</si>
  <si>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</si>
  <si>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</si>
  <si>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</si>
  <si>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</si>
  <si>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</si>
  <si>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</si>
  <si>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</si>
  <si>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</si>
  <si>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</si>
  <si>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</si>
  <si>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</si>
  <si>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</si>
  <si>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</si>
  <si>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</si>
  <si>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</si>
  <si>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</si>
  <si>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</si>
  <si>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</si>
  <si>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</si>
  <si>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</si>
  <si>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</si>
  <si>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</si>
  <si>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</si>
  <si>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</si>
  <si>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</si>
  <si>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</si>
  <si>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</si>
  <si>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</si>
  <si>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</si>
  <si>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</si>
  <si>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</si>
  <si>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</si>
  <si>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</si>
  <si>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</si>
  <si>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</si>
  <si>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</si>
  <si>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</si>
  <si>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</si>
  <si>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</si>
  <si>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</si>
  <si>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</si>
  <si>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</si>
  <si>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</si>
  <si>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</si>
  <si>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</si>
  <si>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</si>
  <si>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</si>
  <si>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</si>
  <si>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</si>
  <si>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</si>
  <si>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</si>
  <si>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</si>
  <si>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</si>
  <si>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</si>
  <si>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</si>
  <si>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</si>
  <si>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</si>
  <si>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</si>
  <si>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</si>
  <si>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</si>
  <si>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</si>
  <si>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</si>
  <si>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</si>
  <si>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</si>
  <si>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</si>
  <si>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</si>
  <si>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</si>
  <si>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</si>
  <si>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</si>
  <si>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</si>
  <si>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</si>
  <si>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</si>
  <si>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</si>
  <si>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</si>
  <si>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</si>
  <si>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</si>
  <si>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</si>
  <si>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</si>
  <si>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</si>
  <si>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</si>
  <si>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</si>
  <si>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</si>
  <si>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</si>
  <si>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</si>
  <si>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</si>
  <si>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</si>
  <si>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</si>
  <si>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</si>
  <si>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</si>
  <si>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</si>
  <si>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</si>
  <si>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</si>
  <si>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</si>
  <si>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</si>
  <si>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</si>
  <si>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</si>
  <si>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</si>
  <si>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</si>
  <si>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</si>
  <si>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</si>
  <si>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</si>
  <si>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</si>
  <si>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</si>
  <si>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</si>
  <si>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</si>
  <si>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</si>
  <si>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</si>
  <si>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</si>
  <si>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</si>
  <si>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</si>
  <si>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</si>
  <si>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</si>
  <si>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</si>
  <si>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</si>
  <si>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</si>
  <si>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</si>
  <si>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</si>
  <si>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</si>
  <si>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</si>
  <si>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</si>
  <si>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</si>
  <si>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</si>
  <si>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</si>
  <si>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</si>
  <si>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</si>
  <si>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</si>
  <si>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</si>
  <si>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</si>
  <si>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</si>
  <si>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</si>
  <si>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</si>
  <si>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</si>
  <si>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</si>
  <si>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</si>
  <si>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</si>
  <si>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</si>
  <si>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</si>
  <si>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</si>
  <si>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</si>
  <si>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</si>
  <si>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</si>
  <si>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</si>
  <si>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</si>
  <si>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</si>
  <si>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</si>
  <si>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</si>
  <si>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</si>
  <si>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</si>
  <si>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</si>
  <si>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</si>
  <si>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</si>
  <si>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</si>
  <si>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</si>
  <si>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</si>
  <si>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</si>
  <si>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</si>
  <si>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</si>
  <si>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</si>
  <si>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</si>
  <si>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</si>
  <si>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</si>
  <si>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</si>
  <si>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</si>
  <si>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</si>
  <si>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</si>
  <si>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</si>
  <si>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</si>
  <si>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</si>
  <si>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</si>
  <si>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</si>
  <si>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</si>
  <si>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</si>
  <si>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</si>
  <si>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</si>
  <si>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</si>
  <si>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</si>
  <si>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</si>
  <si>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</si>
  <si>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</si>
  <si>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</si>
  <si>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</si>
  <si>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</si>
  <si>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</si>
  <si>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</si>
  <si>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</si>
  <si>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</si>
  <si>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</si>
  <si>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</si>
  <si>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</si>
  <si>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</si>
  <si>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</si>
  <si>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</si>
  <si>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</si>
  <si>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</si>
  <si>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</si>
  <si>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</si>
  <si>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</si>
  <si>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</si>
  <si>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</si>
  <si>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</si>
  <si>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</si>
  <si>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</si>
  <si>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</si>
  <si>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</si>
  <si>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</si>
  <si>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</si>
  <si>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</si>
  <si>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</si>
  <si>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</si>
  <si>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</si>
  <si>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</si>
  <si>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</si>
  <si>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</si>
  <si>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</si>
  <si>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</si>
  <si>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</si>
  <si>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</si>
  <si>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</si>
  <si>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</si>
  <si>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</si>
  <si>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</si>
  <si>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</si>
  <si>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</si>
  <si>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</si>
  <si>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</si>
  <si>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</si>
  <si>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</si>
  <si>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</si>
  <si>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</si>
  <si>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</si>
  <si>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</si>
  <si>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</si>
  <si>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</si>
  <si>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</si>
  <si>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</si>
  <si>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</si>
  <si>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</si>
  <si>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</si>
  <si>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</si>
  <si>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</si>
  <si>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</si>
  <si>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</si>
  <si>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</si>
  <si>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</si>
  <si>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</si>
  <si>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</si>
  <si>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</si>
  <si>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</si>
  <si>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</si>
  <si>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</si>
  <si>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</si>
  <si>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</si>
  <si>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</si>
  <si>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</si>
  <si>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</si>
  <si>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</si>
  <si>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</si>
  <si>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</si>
  <si>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</si>
  <si>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</si>
  <si>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</si>
  <si>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</si>
  <si>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</si>
  <si>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</si>
  <si>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</si>
  <si>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</si>
  <si>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</si>
  <si>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</si>
  <si>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</si>
  <si>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</si>
  <si>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</si>
  <si>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</si>
  <si>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</si>
  <si>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</si>
  <si>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</si>
  <si>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</si>
  <si>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</si>
  <si>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</si>
  <si>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</si>
  <si>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</si>
  <si>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</si>
  <si>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</si>
  <si>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</si>
  <si>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</si>
  <si>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</si>
  <si>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</si>
  <si>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</si>
  <si>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</si>
  <si>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</si>
  <si>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</si>
  <si>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</si>
  <si>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</si>
  <si>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</si>
  <si>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</si>
  <si>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</si>
  <si>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</si>
  <si>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</si>
  <si>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</si>
  <si>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</si>
  <si>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</si>
  <si>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</si>
  <si>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</si>
  <si>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</si>
  <si>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</si>
  <si>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</si>
  <si>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</si>
  <si>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</si>
  <si>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</si>
  <si>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</si>
  <si>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</si>
  <si>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</si>
  <si>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</si>
  <si>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</si>
  <si>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</si>
  <si>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</si>
  <si>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</si>
  <si>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</si>
  <si>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</si>
  <si>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</si>
  <si>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</si>
  <si>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</si>
  <si>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</si>
  <si>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</si>
  <si>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</si>
  <si>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</si>
  <si>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</si>
  <si>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</si>
  <si>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</si>
  <si>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</si>
  <si>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</si>
  <si>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</si>
  <si>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</si>
  <si>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</si>
  <si>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</si>
  <si>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</si>
  <si>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</si>
  <si>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</si>
  <si>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</si>
  <si>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</si>
  <si>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</si>
  <si>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</si>
  <si>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</si>
  <si>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</si>
  <si>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</si>
  <si>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</si>
  <si>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</si>
  <si>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</si>
  <si>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</si>
  <si>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</si>
  <si>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</si>
  <si>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</si>
  <si>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</si>
  <si>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</si>
  <si>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</si>
  <si>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</si>
  <si>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</si>
  <si>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</si>
  <si>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</si>
  <si>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</si>
  <si>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</si>
  <si>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</si>
  <si>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</si>
  <si>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</si>
  <si>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</si>
  <si>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</si>
  <si>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</si>
  <si>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</si>
  <si>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</si>
  <si>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</si>
  <si>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</si>
  <si>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</si>
  <si>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</si>
  <si>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</si>
  <si>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</si>
  <si>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</si>
  <si>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</si>
  <si>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</si>
  <si>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</si>
  <si>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</si>
  <si>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</si>
  <si>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</si>
  <si>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</si>
  <si>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</si>
  <si>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</si>
  <si>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</si>
  <si>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</si>
  <si>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</si>
  <si>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</si>
  <si>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</si>
  <si>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</si>
  <si>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</si>
  <si>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</si>
  <si>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</si>
  <si>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</si>
  <si>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</si>
  <si>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</si>
  <si>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</si>
  <si>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</si>
  <si>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</si>
  <si>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</si>
  <si>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</si>
  <si>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</si>
  <si>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</si>
  <si>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</si>
  <si>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</si>
  <si>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</si>
  <si>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</si>
  <si>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</si>
  <si>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</si>
  <si>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</si>
  <si>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</si>
  <si>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</si>
  <si>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</si>
  <si>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</si>
  <si>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</si>
  <si>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</si>
  <si>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</si>
  <si>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</si>
  <si>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</si>
  <si>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</si>
  <si>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</si>
  <si>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</si>
  <si>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</si>
  <si>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</si>
  <si>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</si>
  <si>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</si>
  <si>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</si>
  <si>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</si>
  <si>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</si>
  <si>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</si>
  <si>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</si>
  <si>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</si>
  <si>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</si>
  <si>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</si>
  <si>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</si>
  <si>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</si>
  <si>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</si>
  <si>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</si>
  <si>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</si>
  <si>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</si>
  <si>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</si>
  <si>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</si>
  <si>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</si>
  <si>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</si>
  <si>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</si>
  <si>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</si>
  <si>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</si>
  <si>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</si>
  <si>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</si>
  <si>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</si>
  <si>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</si>
  <si>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</si>
  <si>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</si>
  <si>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</si>
  <si>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</si>
  <si>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</si>
  <si>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</si>
  <si>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</si>
  <si>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</si>
  <si>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</si>
  <si>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</si>
  <si>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</si>
  <si>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</si>
  <si>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</si>
  <si>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</si>
  <si>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</si>
  <si>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</si>
  <si>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</si>
  <si>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</si>
  <si>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</si>
  <si>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</si>
  <si>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</si>
  <si>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</si>
  <si>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</si>
  <si>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</si>
  <si>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</si>
  <si>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</si>
  <si>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</si>
  <si>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</si>
  <si>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</si>
  <si>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</si>
  <si>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</si>
  <si>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</si>
  <si>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</si>
  <si>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</si>
  <si>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</si>
  <si>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</si>
  <si>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</si>
  <si>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</si>
  <si>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</si>
  <si>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</si>
  <si>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</si>
  <si>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</si>
  <si>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</si>
  <si>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</si>
  <si>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</si>
  <si>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</si>
  <si>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</si>
  <si>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</si>
  <si>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</si>
  <si>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</si>
  <si>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</si>
  <si>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</si>
  <si>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</si>
  <si>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</si>
  <si>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</si>
  <si>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</si>
  <si>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</si>
  <si>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</si>
  <si>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</si>
  <si>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</si>
  <si>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</si>
  <si>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</si>
  <si>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</si>
  <si>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</si>
  <si>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</si>
  <si>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</si>
  <si>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</si>
  <si>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</si>
  <si>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</si>
  <si>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</si>
  <si>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</si>
  <si>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</si>
  <si>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</si>
  <si>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</si>
  <si>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</si>
  <si>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</si>
  <si>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</si>
  <si>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</si>
  <si>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</si>
  <si>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</si>
  <si>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</si>
  <si>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</si>
  <si>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</si>
  <si>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</si>
  <si>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</si>
  <si>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</si>
  <si>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</si>
  <si>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</si>
  <si>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</si>
  <si>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</si>
  <si>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</si>
  <si>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</si>
  <si>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</si>
  <si>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</si>
  <si>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</si>
  <si>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</si>
  <si>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</si>
  <si>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</si>
  <si>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</si>
  <si>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</si>
  <si>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</si>
  <si>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</si>
  <si>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</si>
  <si>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</si>
  <si>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</si>
  <si>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</si>
  <si>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</si>
  <si>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</si>
  <si>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</si>
  <si>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</si>
  <si>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</si>
  <si>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</si>
  <si>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</si>
  <si>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</si>
  <si>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</si>
  <si>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</si>
  <si>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</si>
  <si>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</si>
  <si>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</si>
  <si>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</si>
  <si>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</si>
  <si>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</si>
  <si>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</si>
  <si>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</si>
  <si>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</si>
  <si>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</si>
  <si>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</si>
  <si>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</si>
  <si>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</si>
  <si>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</si>
  <si>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</si>
  <si>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</si>
  <si>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</si>
  <si>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</si>
  <si>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</si>
  <si>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</si>
  <si>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</si>
  <si>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</si>
  <si>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</si>
  <si>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</si>
  <si>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</si>
  <si>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</si>
  <si>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</si>
  <si>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</si>
  <si>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</si>
  <si>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</si>
  <si>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</si>
  <si>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</si>
  <si>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</si>
  <si>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</si>
  <si>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</si>
  <si>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</si>
  <si>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</si>
  <si>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</si>
  <si>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</si>
  <si>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</si>
  <si>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</si>
  <si>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</si>
  <si>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</si>
  <si>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</si>
  <si>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</si>
  <si>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</si>
  <si>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</si>
  <si>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</si>
  <si>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</si>
  <si>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</si>
  <si>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</si>
  <si>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</si>
  <si>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</si>
  <si>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</si>
  <si>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</si>
  <si>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</si>
  <si>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</si>
  <si>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</si>
  <si>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</si>
  <si>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</si>
  <si>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</si>
  <si>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</si>
  <si>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</si>
  <si>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</si>
  <si>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</si>
  <si>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</si>
  <si>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</si>
  <si>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</si>
  <si>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</si>
  <si>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</si>
  <si>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</si>
  <si>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</si>
  <si>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</si>
  <si>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</si>
  <si>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</si>
  <si>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</si>
  <si>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</si>
  <si>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</si>
  <si>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</si>
  <si>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</si>
  <si>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</si>
  <si>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</si>
  <si>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</si>
  <si>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</si>
  <si>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</si>
  <si>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</si>
  <si>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</si>
  <si>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</si>
  <si>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</si>
  <si>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</si>
  <si>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</si>
  <si>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</si>
  <si>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</si>
  <si>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</si>
  <si>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</si>
  <si>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</si>
  <si>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</si>
  <si>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</si>
  <si>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</si>
  <si>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</si>
  <si>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</si>
  <si>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</si>
  <si>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</si>
  <si>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</si>
  <si>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</si>
  <si>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</si>
  <si>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</si>
  <si>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</si>
  <si>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</si>
  <si>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</si>
  <si>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</si>
  <si>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</si>
  <si>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</si>
  <si>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</si>
  <si>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</si>
  <si>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</si>
  <si>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</si>
  <si>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</si>
  <si>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</si>
  <si>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</si>
  <si>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</si>
  <si>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</si>
  <si>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</si>
  <si>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</si>
  <si>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</si>
  <si>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</si>
  <si>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</si>
  <si>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</si>
  <si>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</si>
  <si>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</si>
  <si>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</si>
  <si>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</si>
  <si>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</si>
  <si>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</si>
  <si>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</si>
  <si>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</si>
  <si>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</si>
  <si>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</si>
  <si>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</si>
  <si>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</si>
  <si>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</si>
  <si>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</si>
  <si>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</si>
  <si>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</si>
  <si>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</si>
  <si>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</si>
  <si>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</si>
  <si>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</si>
  <si>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</si>
  <si>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</si>
  <si>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</si>
  <si>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</si>
  <si>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</si>
  <si>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</si>
  <si>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</si>
  <si>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</si>
  <si>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</si>
  <si>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</si>
  <si>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</si>
  <si>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</si>
  <si>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</si>
  <si>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</si>
  <si>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</si>
  <si>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</si>
  <si>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</si>
  <si>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</si>
  <si>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</si>
  <si>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</si>
  <si>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</si>
  <si>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</si>
  <si>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</si>
  <si>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</si>
  <si>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</si>
  <si>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</si>
  <si>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</si>
  <si>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</si>
  <si>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</si>
  <si>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</si>
  <si>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</si>
  <si>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</si>
  <si>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</si>
  <si>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</si>
  <si>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</si>
  <si>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</si>
  <si>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</si>
  <si>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</si>
  <si>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</si>
  <si>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</si>
  <si>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</si>
  <si>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</si>
  <si>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</si>
  <si>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</si>
  <si>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</si>
  <si>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</si>
  <si>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</si>
  <si>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</si>
  <si>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</si>
  <si>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</si>
  <si>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</si>
  <si>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</si>
  <si>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</si>
  <si>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</si>
  <si>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</si>
  <si>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</si>
  <si>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</si>
  <si>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</si>
  <si>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</si>
  <si>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</si>
  <si>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</si>
  <si>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</si>
  <si>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</si>
  <si>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</si>
  <si>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</si>
  <si>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</si>
  <si>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</si>
  <si>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</si>
  <si>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</si>
  <si>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</si>
  <si>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</si>
  <si>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</si>
  <si>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</si>
  <si>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</si>
  <si>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</si>
  <si>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</si>
  <si>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</si>
  <si>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</si>
  <si>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</si>
  <si>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</si>
  <si>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</si>
  <si>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</si>
  <si>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</si>
  <si>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</si>
  <si>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</si>
  <si>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</si>
  <si>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</si>
  <si>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</si>
  <si>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</si>
  <si>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</si>
  <si>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</si>
  <si>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</si>
  <si>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</si>
  <si>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</si>
  <si>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</si>
  <si>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</si>
  <si>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</si>
  <si>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</si>
  <si>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</si>
  <si>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</si>
  <si>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</si>
  <si>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</si>
  <si>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</si>
  <si>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</si>
  <si>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</si>
  <si>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</si>
  <si>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</si>
  <si>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</si>
  <si>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</si>
  <si>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</si>
  <si>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</si>
  <si>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</si>
  <si>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</si>
  <si>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</si>
  <si>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</si>
  <si>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</si>
  <si>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</si>
  <si>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</si>
  <si>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</si>
  <si>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</si>
  <si>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</si>
  <si>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</si>
  <si>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</si>
  <si>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</si>
  <si>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</si>
  <si>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</si>
  <si>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</si>
  <si>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</si>
  <si>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</si>
  <si>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</si>
  <si>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</si>
  <si>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</si>
  <si>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</si>
  <si>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</si>
  <si>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</si>
  <si>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</si>
  <si>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</si>
  <si>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</si>
  <si>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</si>
  <si>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</si>
  <si>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</si>
  <si>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</si>
  <si>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</si>
  <si>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</si>
  <si>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</si>
  <si>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</si>
  <si>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</si>
  <si>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</si>
  <si>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</si>
  <si>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</si>
  <si>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</si>
  <si>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</si>
  <si>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</si>
  <si>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</si>
  <si>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</si>
  <si>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</si>
  <si>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</si>
  <si>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</si>
  <si>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</si>
  <si>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</si>
  <si>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</si>
  <si>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</si>
  <si>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</si>
  <si>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</si>
  <si>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</si>
  <si>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</si>
  <si>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</si>
  <si>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</si>
  <si>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</si>
  <si>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</si>
  <si>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</si>
  <si>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</si>
  <si>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</si>
  <si>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</si>
  <si>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</si>
  <si>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</si>
  <si>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</si>
  <si>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</si>
  <si>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</si>
  <si>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</si>
  <si>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</si>
  <si>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</si>
  <si>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</si>
  <si>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</si>
  <si>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</si>
  <si>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</si>
  <si>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</si>
  <si>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</si>
  <si>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</si>
  <si>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</si>
  <si>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</si>
  <si>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</si>
  <si>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</si>
  <si>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</si>
  <si>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</si>
  <si>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</si>
  <si>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</si>
  <si>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</si>
  <si>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</si>
  <si>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</si>
  <si>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</si>
  <si>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</si>
  <si>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</si>
  <si>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</si>
  <si>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</si>
  <si>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</si>
  <si>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</si>
  <si>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</si>
  <si>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</si>
  <si>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</si>
  <si>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</si>
  <si>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</si>
  <si>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</si>
  <si>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</si>
  <si>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</si>
  <si>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</si>
  <si>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</si>
  <si>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</si>
  <si>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</si>
  <si>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</si>
  <si>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</si>
  <si>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</si>
  <si>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</si>
  <si>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</si>
  <si>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</si>
  <si>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</si>
  <si>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</si>
  <si>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</si>
  <si>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</si>
  <si>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</si>
  <si>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</si>
  <si>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</si>
  <si>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</si>
  <si>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</si>
  <si>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</si>
  <si>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</si>
  <si>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</si>
  <si>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</si>
  <si>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</si>
  <si>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</si>
  <si>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</si>
  <si>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</si>
  <si>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</si>
  <si>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</si>
  <si>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</si>
  <si>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</si>
  <si>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</si>
  <si>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</si>
  <si>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</si>
  <si>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</si>
  <si>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</si>
  <si>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</si>
  <si>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</si>
  <si>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</si>
  <si>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</si>
  <si>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</si>
  <si>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</si>
  <si>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</si>
  <si>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</si>
  <si>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</si>
  <si>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</si>
  <si>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</si>
  <si>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</si>
  <si>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</si>
  <si>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</si>
  <si>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</si>
  <si>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</si>
  <si>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</si>
  <si>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</si>
  <si>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</si>
  <si>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</si>
  <si>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</si>
  <si>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</si>
  <si>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</si>
  <si>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</si>
  <si>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</si>
  <si>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</si>
  <si>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</si>
  <si>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</si>
  <si>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</si>
  <si>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</si>
  <si>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</si>
  <si>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</si>
  <si>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</si>
  <si>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</si>
  <si>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</si>
  <si>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</si>
  <si>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</si>
  <si>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</si>
  <si>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</si>
  <si>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</si>
  <si>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</si>
  <si>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</si>
  <si>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</si>
  <si>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</si>
  <si>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</si>
  <si>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</si>
  <si>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</si>
  <si>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</si>
  <si>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</si>
  <si>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</si>
  <si>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</si>
  <si>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</si>
  <si>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</si>
  <si>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</si>
  <si>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</si>
  <si>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</si>
  <si>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</si>
  <si>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</si>
  <si>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</si>
  <si>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</si>
  <si>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</si>
  <si>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</si>
  <si>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</si>
  <si>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</si>
  <si>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</si>
  <si>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</si>
  <si>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</si>
  <si>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</si>
  <si>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</si>
  <si>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</si>
  <si>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</si>
  <si>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</si>
  <si>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</si>
  <si>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</si>
  <si>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</si>
  <si>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</si>
  <si>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</si>
  <si>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</si>
  <si>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</si>
  <si>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</si>
  <si>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</si>
  <si>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</si>
  <si>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</si>
  <si>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</si>
  <si>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</si>
  <si>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</si>
  <si>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</si>
  <si>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</si>
  <si>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</si>
  <si>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</si>
  <si>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</si>
  <si>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</si>
  <si>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</si>
  <si>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</si>
  <si>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</si>
  <si>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</si>
  <si>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</si>
  <si>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</si>
  <si>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</si>
  <si>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</si>
  <si>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</si>
  <si>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</si>
  <si>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</si>
  <si>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</si>
  <si>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</si>
  <si>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</si>
  <si>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</si>
  <si>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</si>
  <si>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</si>
  <si>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</si>
  <si>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</si>
  <si>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</si>
  <si>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</si>
  <si>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</si>
  <si>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</si>
  <si>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</si>
  <si>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</si>
  <si>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</si>
  <si>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</si>
  <si>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</si>
  <si>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</si>
  <si>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</si>
  <si>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</si>
  <si>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</si>
  <si>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</si>
  <si>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</si>
  <si>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</si>
  <si>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</si>
  <si>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</si>
  <si>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</si>
  <si>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</si>
  <si>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</si>
  <si>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</si>
  <si>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</si>
  <si>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</si>
  <si>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</si>
  <si>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</si>
  <si>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</si>
  <si>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</si>
  <si>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</si>
  <si>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</si>
  <si>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</si>
  <si>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</si>
  <si>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</si>
  <si>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</si>
  <si>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</si>
  <si>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</si>
  <si>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</si>
  <si>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</si>
  <si>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</si>
  <si>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</si>
  <si>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</si>
  <si>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</si>
  <si>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</si>
  <si>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</si>
  <si>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</si>
  <si>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</si>
  <si>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</si>
  <si>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</si>
  <si>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</si>
  <si>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</si>
  <si>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</si>
  <si>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</si>
  <si>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</si>
  <si>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</si>
  <si>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</si>
  <si>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</si>
  <si>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</si>
  <si>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</si>
  <si>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</si>
  <si>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</si>
  <si>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</si>
  <si>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</si>
  <si>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</si>
  <si>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</si>
  <si>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</si>
  <si>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</si>
  <si>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</si>
  <si>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</si>
  <si>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</si>
  <si>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</si>
  <si>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</si>
  <si>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</si>
  <si>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</si>
  <si>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</si>
  <si>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</si>
  <si>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</si>
  <si>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</si>
  <si>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</si>
  <si>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</si>
  <si>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</si>
  <si>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</si>
  <si>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</si>
  <si>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</si>
  <si>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</si>
  <si>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</si>
  <si>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</si>
  <si>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</si>
  <si>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</si>
  <si>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</si>
  <si>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</si>
  <si>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</si>
  <si>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</si>
  <si>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</si>
  <si>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</si>
  <si>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</si>
  <si>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</si>
  <si>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</si>
  <si>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</si>
  <si>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</si>
  <si>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</si>
  <si>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</si>
  <si>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</si>
  <si>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</si>
  <si>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</si>
  <si>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</si>
  <si>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</si>
  <si>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</si>
  <si>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</si>
  <si>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</si>
  <si>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</si>
  <si>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</si>
  <si>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</si>
  <si>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</si>
  <si>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</si>
  <si>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</si>
  <si>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</si>
  <si>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</si>
  <si>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</si>
  <si>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</si>
  <si>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</si>
  <si>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</si>
  <si>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</si>
  <si>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</si>
  <si>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</si>
  <si>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</si>
  <si>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</si>
  <si>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</si>
  <si>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</si>
  <si>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</si>
  <si>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</si>
  <si>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</si>
  <si>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</si>
  <si>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</si>
  <si>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</si>
  <si>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</si>
  <si>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</si>
  <si>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</si>
  <si>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</si>
  <si>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</si>
  <si>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</si>
  <si>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</si>
  <si>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</si>
  <si>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</si>
  <si>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</si>
  <si>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</si>
  <si>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</si>
  <si>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</si>
  <si>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</si>
  <si>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</si>
  <si>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</si>
  <si>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</si>
  <si>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</si>
  <si>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</si>
  <si>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</si>
  <si>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</si>
  <si>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</si>
  <si>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</si>
  <si>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</si>
  <si>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</si>
  <si>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</si>
  <si>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</si>
  <si>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</si>
  <si>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</si>
  <si>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</si>
  <si>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</si>
  <si>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</si>
  <si>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</si>
  <si>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</si>
  <si>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</si>
  <si>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</si>
  <si>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</si>
  <si>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</si>
  <si>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</si>
  <si>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</si>
  <si>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</si>
  <si>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</si>
  <si>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</si>
  <si>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</si>
  <si>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</si>
  <si>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</si>
  <si>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</si>
  <si>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</si>
  <si>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</si>
  <si>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</si>
  <si>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</si>
  <si>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</si>
  <si>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</si>
  <si>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</si>
  <si>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</si>
  <si>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</si>
  <si>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</si>
  <si>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</si>
  <si>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</si>
  <si>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</si>
  <si>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</si>
  <si>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</si>
  <si>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</si>
  <si>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</si>
  <si>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</si>
  <si>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</si>
  <si>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</si>
  <si>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</si>
  <si>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</si>
  <si>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</si>
  <si>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</si>
  <si>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</si>
  <si>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</si>
  <si>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</si>
  <si>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</si>
  <si>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</si>
  <si>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</si>
  <si>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</si>
  <si>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</si>
  <si>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</si>
  <si>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</si>
  <si>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</si>
  <si>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</si>
  <si>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</si>
  <si>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</si>
  <si>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</si>
  <si>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</si>
  <si>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</si>
  <si>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</si>
  <si>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</si>
  <si>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</si>
  <si>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</si>
  <si>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</si>
  <si>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</si>
  <si>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</si>
  <si>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</si>
  <si>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</si>
  <si>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</si>
  <si>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</si>
  <si>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</si>
  <si>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</si>
  <si>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</si>
  <si>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</si>
  <si>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</si>
  <si>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</si>
  <si>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</si>
  <si>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</si>
  <si>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</si>
  <si>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</si>
  <si>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</si>
  <si>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</si>
  <si>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</si>
  <si>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</si>
  <si>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</si>
  <si>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</si>
  <si>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</si>
  <si>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</si>
  <si>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</si>
  <si>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</si>
  <si>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</si>
  <si>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</si>
  <si>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</si>
  <si>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</si>
  <si>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</si>
  <si>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</si>
  <si>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</si>
  <si>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</si>
  <si>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</si>
  <si>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</si>
  <si>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</si>
  <si>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</si>
  <si>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</si>
  <si>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</si>
  <si>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</si>
  <si>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</si>
  <si>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</si>
  <si>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</si>
  <si>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</si>
  <si>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</si>
  <si>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</si>
  <si>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</si>
  <si>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</si>
  <si>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</si>
  <si>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</si>
  <si>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</si>
  <si>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</si>
  <si>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</si>
  <si>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</si>
  <si>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</si>
  <si>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</si>
  <si>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</si>
  <si>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</si>
  <si>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</si>
  <si>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</si>
  <si>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</si>
  <si>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</si>
  <si>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</si>
  <si>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</si>
  <si>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</si>
  <si>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</si>
  <si>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</si>
  <si>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</si>
  <si>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</si>
  <si>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</si>
  <si>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</si>
  <si>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</si>
  <si>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</si>
  <si>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</si>
  <si>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</si>
  <si>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</si>
  <si>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</si>
  <si>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</si>
  <si>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</si>
  <si>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</si>
  <si>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</si>
  <si>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</si>
  <si>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</si>
  <si>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</si>
  <si>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</si>
  <si>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</si>
  <si>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</si>
  <si>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</si>
  <si>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</si>
  <si>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</si>
  <si>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</si>
  <si>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</si>
  <si>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</si>
  <si>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</si>
  <si>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</si>
  <si>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</si>
  <si>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</si>
  <si>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</si>
  <si>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</si>
  <si>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</si>
  <si>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</si>
  <si>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</si>
  <si>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</si>
  <si>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</si>
  <si>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</si>
  <si>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</si>
  <si>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</si>
  <si>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</si>
  <si>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</si>
  <si>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</si>
  <si>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</si>
  <si>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</si>
  <si>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</si>
  <si>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</si>
  <si>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</si>
  <si>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</si>
  <si>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</si>
  <si>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</si>
  <si>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</si>
  <si>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</si>
  <si>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</si>
  <si>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</si>
  <si>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</si>
  <si>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</si>
  <si>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</si>
  <si>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</si>
  <si>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</si>
  <si>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</si>
  <si>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</si>
  <si>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</si>
  <si>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</si>
  <si>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</si>
  <si>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</si>
  <si>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</si>
  <si>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</si>
  <si>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</si>
  <si>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</si>
  <si>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</si>
  <si>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</si>
  <si>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</si>
  <si>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</si>
  <si>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</si>
  <si>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</si>
  <si>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</si>
  <si>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</si>
  <si>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</si>
  <si>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</si>
  <si>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</si>
  <si>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</si>
  <si>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</si>
  <si>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</si>
  <si>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</si>
  <si>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</si>
  <si>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</si>
  <si>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</si>
  <si>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</si>
  <si>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</si>
  <si>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</si>
  <si>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</si>
  <si>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</si>
  <si>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</si>
  <si>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</si>
  <si>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</si>
  <si>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</si>
  <si>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</si>
  <si>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</si>
  <si>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</si>
  <si>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</si>
  <si>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</si>
  <si>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</si>
  <si>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</si>
  <si>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</si>
  <si>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</si>
  <si>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</si>
  <si>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</si>
  <si>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</si>
  <si>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</si>
  <si>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</si>
  <si>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</si>
  <si>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</si>
  <si>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</si>
  <si>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</si>
  <si>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</si>
  <si>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</si>
  <si>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</si>
  <si>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</si>
  <si>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</si>
  <si>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</si>
  <si>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</si>
  <si>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</si>
  <si>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</si>
  <si>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</si>
  <si>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</si>
  <si>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</si>
  <si>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</si>
  <si>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</si>
  <si>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</si>
  <si>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</si>
  <si>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</si>
  <si>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</si>
  <si>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</si>
  <si>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</si>
  <si>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</si>
  <si>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</si>
  <si>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</si>
  <si>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</si>
  <si>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</si>
  <si>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</si>
  <si>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</si>
  <si>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</si>
  <si>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</si>
  <si>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</si>
  <si>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</si>
  <si>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</si>
  <si>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</si>
  <si>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</si>
  <si>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</si>
  <si>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</si>
  <si>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</si>
  <si>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</si>
  <si>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</si>
  <si>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</si>
  <si>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</si>
  <si>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</si>
  <si>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</si>
  <si>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</si>
  <si>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</si>
  <si>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</si>
  <si>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</si>
  <si>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</si>
  <si>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</si>
  <si>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</si>
  <si>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</si>
  <si>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</si>
  <si>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</si>
  <si>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</si>
  <si>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</si>
  <si>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</si>
  <si>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</si>
  <si>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</si>
  <si>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</si>
  <si>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</si>
  <si>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</si>
  <si>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</si>
  <si>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</si>
  <si>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</si>
  <si>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</si>
  <si>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</si>
  <si>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</si>
  <si>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</si>
  <si>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</si>
  <si>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</si>
  <si>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</si>
  <si>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</si>
  <si>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</si>
  <si>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</si>
  <si>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</si>
  <si>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</si>
  <si>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</si>
  <si>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</si>
  <si>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</si>
  <si>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</si>
  <si>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</si>
  <si>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</si>
  <si>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</si>
  <si>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</si>
  <si>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</si>
  <si>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</si>
  <si>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</si>
  <si>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</si>
  <si>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</si>
  <si>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</si>
  <si>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</si>
  <si>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</si>
  <si>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</si>
  <si>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</si>
  <si>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</si>
  <si>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</si>
  <si>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</si>
  <si>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</si>
  <si>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</si>
  <si>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</si>
  <si>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</si>
  <si>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</si>
  <si>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</si>
  <si>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</si>
  <si>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</si>
  <si>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</si>
  <si>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</si>
  <si>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</si>
  <si>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</si>
  <si>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</si>
  <si>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</si>
  <si>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</si>
  <si>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</si>
  <si>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</si>
  <si>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</si>
  <si>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</si>
  <si>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</si>
  <si>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</si>
  <si>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</si>
  <si>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</si>
  <si>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</si>
  <si>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</si>
  <si>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</si>
  <si>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</si>
  <si>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</si>
  <si>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</si>
  <si>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</si>
  <si>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</si>
  <si>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</si>
  <si>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</si>
  <si>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</si>
  <si>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</si>
  <si>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</si>
  <si>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</si>
  <si>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</si>
  <si>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</si>
  <si>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</si>
  <si>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</si>
  <si>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</si>
  <si>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</si>
  <si>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</si>
  <si>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</si>
  <si>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</si>
  <si>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</si>
  <si>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</si>
  <si>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</si>
  <si>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</si>
  <si>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</si>
  <si>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</si>
  <si>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</si>
  <si>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</si>
  <si>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</si>
  <si>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</si>
  <si>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</si>
  <si>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</si>
  <si>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</si>
  <si>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</si>
  <si>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</si>
  <si>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</si>
  <si>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</si>
  <si>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</si>
  <si>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</si>
  <si>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</si>
  <si>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</si>
  <si>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</si>
  <si>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</si>
  <si>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</si>
  <si>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</si>
  <si>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</si>
  <si>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</si>
  <si>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</si>
  <si>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</si>
  <si>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</si>
  <si>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</si>
  <si>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</si>
  <si>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</si>
  <si>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</si>
  <si>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</si>
  <si>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</si>
  <si>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</si>
  <si>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</si>
  <si>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</si>
  <si>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</si>
  <si>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</si>
  <si>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</si>
  <si>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</si>
  <si>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</si>
  <si>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</si>
  <si>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</si>
  <si>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</si>
  <si>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</si>
  <si>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</si>
  <si>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</si>
  <si>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</si>
  <si>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</si>
  <si>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</si>
  <si>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</si>
  <si>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</si>
  <si>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</si>
  <si>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</si>
  <si>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</si>
  <si>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</si>
  <si>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</si>
  <si>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</si>
  <si>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</si>
  <si>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</si>
  <si>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</si>
  <si>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</si>
  <si>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</si>
  <si>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</si>
  <si>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</si>
  <si>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</si>
  <si>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</si>
  <si>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</si>
  <si>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</si>
  <si>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</si>
  <si>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</si>
  <si>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</si>
  <si>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</si>
  <si>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</si>
  <si>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</si>
  <si>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</si>
  <si>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</si>
  <si>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</si>
  <si>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</si>
  <si>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</si>
  <si>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</si>
  <si>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</si>
  <si>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</si>
  <si>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</si>
  <si>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</si>
  <si>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</si>
  <si>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</si>
  <si>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</si>
  <si>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</si>
  <si>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</si>
  <si>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</si>
  <si>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</si>
  <si>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</si>
  <si>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</si>
  <si>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</si>
  <si>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</si>
  <si>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</si>
  <si>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</si>
  <si>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</si>
  <si>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</si>
  <si>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</si>
  <si>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</si>
  <si>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</si>
  <si>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</si>
  <si>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</si>
  <si>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</si>
  <si>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</si>
  <si>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</si>
  <si>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</si>
  <si>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</si>
  <si>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</si>
  <si>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</si>
  <si>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</si>
  <si>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</si>
  <si>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</si>
  <si>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</si>
  <si>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</si>
  <si>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</si>
  <si>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</si>
  <si>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</si>
  <si>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</si>
  <si>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</si>
  <si>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</si>
  <si>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</si>
  <si>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</si>
  <si>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</si>
  <si>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</si>
  <si>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</si>
  <si>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</si>
  <si>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</si>
  <si>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</si>
  <si>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</si>
  <si>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</si>
  <si>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</si>
  <si>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</si>
  <si>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</si>
  <si>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</si>
  <si>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</si>
  <si>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</si>
  <si>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</si>
  <si>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</si>
  <si>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</si>
  <si>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</si>
  <si>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</si>
  <si>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</si>
  <si>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</si>
  <si>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</si>
  <si>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</si>
  <si>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</si>
  <si>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</si>
  <si>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</si>
  <si>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</si>
  <si>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</si>
  <si>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</si>
  <si>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</si>
  <si>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</si>
  <si>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</si>
  <si>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</si>
  <si>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</si>
  <si>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</si>
  <si>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</si>
  <si>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</si>
  <si>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</si>
  <si>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</si>
  <si>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</si>
  <si>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</si>
  <si>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</si>
  <si>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</si>
  <si>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</si>
  <si>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</si>
  <si>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</si>
  <si>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</si>
  <si>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</si>
  <si>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</si>
  <si>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</si>
  <si>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</si>
  <si>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</si>
  <si>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</si>
  <si>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</si>
  <si>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</si>
  <si>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</si>
  <si>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</si>
  <si>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</si>
  <si>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</si>
  <si>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</si>
  <si>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</si>
  <si>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</si>
  <si>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</si>
  <si>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</si>
  <si>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</si>
  <si>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</si>
  <si>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</si>
  <si>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</si>
  <si>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</si>
  <si>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</si>
  <si>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</si>
  <si>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</si>
  <si>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</si>
  <si>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</si>
  <si>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</si>
  <si>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</si>
  <si>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</si>
  <si>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</si>
  <si>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</si>
  <si>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</si>
  <si>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</si>
  <si>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</si>
  <si>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</si>
  <si>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</si>
  <si>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</si>
  <si>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</si>
  <si>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</si>
  <si>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</si>
  <si>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</si>
  <si>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</si>
  <si>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</si>
  <si>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</si>
  <si>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</si>
  <si>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</si>
  <si>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</si>
  <si>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</si>
  <si>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</si>
  <si>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</si>
  <si>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</si>
  <si>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</si>
  <si>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</si>
  <si>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</si>
  <si>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</si>
  <si>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</si>
  <si>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</si>
  <si>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</si>
  <si>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</si>
  <si>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</si>
  <si>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</si>
  <si>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</si>
  <si>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</si>
  <si>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</si>
  <si>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</si>
  <si>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</si>
  <si>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</si>
  <si>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</si>
  <si>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</si>
  <si>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</si>
  <si>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</si>
  <si>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</si>
  <si>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</si>
  <si>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</si>
  <si>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</si>
  <si>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</si>
  <si>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</si>
  <si>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</si>
  <si>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</si>
  <si>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</si>
  <si>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</si>
  <si>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</si>
  <si>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</si>
  <si>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</si>
  <si>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</si>
  <si>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</si>
  <si>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</si>
  <si>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</si>
  <si>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</si>
  <si>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</si>
  <si>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</si>
  <si>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</si>
  <si>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</si>
  <si>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</si>
  <si>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</si>
  <si>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</si>
  <si>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</si>
  <si>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</si>
  <si>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</si>
  <si>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</si>
  <si>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</si>
  <si>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</si>
  <si>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</si>
  <si>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</si>
  <si>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</si>
  <si>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</si>
  <si>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</si>
  <si>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</si>
  <si>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</si>
  <si>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</si>
  <si>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</si>
  <si>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</si>
  <si>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</si>
  <si>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</si>
  <si>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</si>
  <si>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</si>
  <si>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</si>
  <si>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</si>
  <si>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</si>
  <si>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</si>
  <si>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</si>
  <si>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</si>
  <si>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</si>
  <si>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</si>
  <si>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</si>
  <si>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</si>
  <si>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</si>
  <si>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</si>
  <si>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</si>
  <si>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</si>
  <si>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</si>
  <si>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</si>
  <si>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</si>
  <si>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</si>
  <si>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</si>
  <si>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</si>
  <si>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</si>
  <si>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</si>
  <si>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</si>
  <si>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</si>
  <si>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</si>
  <si>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</si>
  <si>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</si>
  <si>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</si>
  <si>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</si>
  <si>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</si>
  <si>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</si>
  <si>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</si>
  <si>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</si>
  <si>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</si>
  <si>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</si>
  <si>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</si>
  <si>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</si>
  <si>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</si>
  <si>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</si>
  <si>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</si>
  <si>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</si>
  <si>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</si>
  <si>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</si>
  <si>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</si>
  <si>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</si>
  <si>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</si>
  <si>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</si>
  <si>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</si>
  <si>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</si>
  <si>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</si>
  <si>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</si>
  <si>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</si>
  <si>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</si>
  <si>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</si>
  <si>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</si>
  <si>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</si>
  <si>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</si>
  <si>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</si>
  <si>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</si>
  <si>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</si>
  <si>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</si>
  <si>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</si>
  <si>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</si>
  <si>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</si>
  <si>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</si>
  <si>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</si>
  <si>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</si>
  <si>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</si>
  <si>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</si>
  <si>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</si>
  <si>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</si>
  <si>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</si>
  <si>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</si>
  <si>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</si>
  <si>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</si>
  <si>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</si>
  <si>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</si>
  <si>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</si>
  <si>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</si>
  <si>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</si>
  <si>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</si>
  <si>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</si>
  <si>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</si>
  <si>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</si>
  <si>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</si>
  <si>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</si>
  <si>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</si>
  <si>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</si>
  <si>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</si>
  <si>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</si>
  <si>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</si>
  <si>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</si>
  <si>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</si>
  <si>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</si>
  <si>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</si>
  <si>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</si>
  <si>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</si>
  <si>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</si>
  <si>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</si>
  <si>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</si>
  <si>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</si>
  <si>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</si>
  <si>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</si>
  <si>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</si>
  <si>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</si>
  <si>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</si>
  <si>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</si>
  <si>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</si>
  <si>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</si>
  <si>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</si>
  <si>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</si>
  <si>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</si>
  <si>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</si>
  <si>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</si>
  <si>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</si>
  <si>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</si>
  <si>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</si>
  <si>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</si>
  <si>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</si>
  <si>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</si>
  <si>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</si>
  <si>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</si>
  <si>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</si>
  <si>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</si>
  <si>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</si>
  <si>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</si>
  <si>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</si>
  <si>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</si>
  <si>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</si>
  <si>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</si>
  <si>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</si>
  <si>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</si>
  <si>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</si>
  <si>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</si>
  <si>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</si>
  <si>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</si>
  <si>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</si>
  <si>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</si>
  <si>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</si>
  <si>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</si>
  <si>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</si>
  <si>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</si>
  <si>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</si>
  <si>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</si>
  <si>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</si>
  <si>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</si>
  <si>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</si>
  <si>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</si>
  <si>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</si>
  <si>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</si>
  <si>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</si>
  <si>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</si>
  <si>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</si>
  <si>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</si>
  <si>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</si>
  <si>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</si>
  <si>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</si>
  <si>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</si>
  <si>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</si>
  <si>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</si>
  <si>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</si>
  <si>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</si>
  <si>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</si>
  <si>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</si>
  <si>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</si>
  <si>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</si>
  <si>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</si>
  <si>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</si>
  <si>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</si>
  <si>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</si>
  <si>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</si>
  <si>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</si>
  <si>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</si>
  <si>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</si>
  <si>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</si>
  <si>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</si>
  <si>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</si>
  <si>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</si>
  <si>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</si>
  <si>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</si>
  <si>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</si>
  <si>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</si>
  <si>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</si>
  <si>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</si>
  <si>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</si>
  <si>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</si>
  <si>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</si>
  <si>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</si>
  <si>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</si>
  <si>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</si>
  <si>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</si>
  <si>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</si>
  <si>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</si>
  <si>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</si>
  <si>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</si>
  <si>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</si>
  <si>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</si>
  <si>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</si>
  <si>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</si>
  <si>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</si>
  <si>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</si>
  <si>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</si>
  <si>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</si>
  <si>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</si>
  <si>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</si>
  <si>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</si>
  <si>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</si>
  <si>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</si>
  <si>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</si>
  <si>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</si>
  <si>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</si>
  <si>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</si>
  <si>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</si>
  <si>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</si>
  <si>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</si>
  <si>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</si>
  <si>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</si>
  <si>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</si>
  <si>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</si>
  <si>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</si>
  <si>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</si>
  <si>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</si>
  <si>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</si>
  <si>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</si>
  <si>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</si>
  <si>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</si>
  <si>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</si>
  <si>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</si>
  <si>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</si>
  <si>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</si>
  <si>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</si>
  <si>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</si>
  <si>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</si>
  <si>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</si>
  <si>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</si>
  <si>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</si>
  <si>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</si>
  <si>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</si>
  <si>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</si>
  <si>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</si>
  <si>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</si>
  <si>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</si>
  <si>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</si>
  <si>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</si>
  <si>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</si>
  <si>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</si>
  <si>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</si>
  <si>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</si>
  <si>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</si>
  <si>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</si>
  <si>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</si>
  <si>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</si>
  <si>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</si>
  <si>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</si>
  <si>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</si>
  <si>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</si>
  <si>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</si>
  <si>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</si>
  <si>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</si>
  <si>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</si>
  <si>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</si>
  <si>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</si>
  <si>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</si>
  <si>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</si>
  <si>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</si>
  <si>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</si>
  <si>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</si>
  <si>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</si>
  <si>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</si>
  <si>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</si>
  <si>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</si>
  <si>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</si>
  <si>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</si>
  <si>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</si>
  <si>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</si>
  <si>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</si>
  <si>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</si>
  <si>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</si>
  <si>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</si>
  <si>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</si>
  <si>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</si>
  <si>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</si>
  <si>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</si>
  <si>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</si>
  <si>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</si>
  <si>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</si>
  <si>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</si>
  <si>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</si>
  <si>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</si>
  <si>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</si>
  <si>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</si>
  <si>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</si>
  <si>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</si>
  <si>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</si>
  <si>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</si>
  <si>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</si>
  <si>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</si>
  <si>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</si>
  <si>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</si>
  <si>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</si>
  <si>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</si>
  <si>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</si>
  <si>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</si>
  <si>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</si>
  <si>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</si>
  <si>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</si>
  <si>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</si>
  <si>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</si>
  <si>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</si>
  <si>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</si>
  <si>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</si>
  <si>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</si>
  <si>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</si>
  <si>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</si>
  <si>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</si>
  <si>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</si>
  <si>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</si>
  <si>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</si>
  <si>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</si>
  <si>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</si>
  <si>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</si>
  <si>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</si>
  <si>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</si>
  <si>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</si>
  <si>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</si>
  <si>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</si>
  <si>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</si>
  <si>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</si>
  <si>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</si>
  <si>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</si>
  <si>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</si>
  <si>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</si>
  <si>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</si>
  <si>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</si>
  <si>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</si>
  <si>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</si>
  <si>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</si>
  <si>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</si>
  <si>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</si>
  <si>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</si>
  <si>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</si>
  <si>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</si>
  <si>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</si>
  <si>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</si>
  <si>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</si>
  <si>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</si>
  <si>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</si>
  <si>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</si>
  <si>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</si>
  <si>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</si>
  <si>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</si>
  <si>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</si>
  <si>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</si>
  <si>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</si>
  <si>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</si>
  <si>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</si>
  <si>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</si>
  <si>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</si>
  <si>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</si>
  <si>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</si>
  <si>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</si>
  <si>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</si>
  <si>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</si>
  <si>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</si>
  <si>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</si>
  <si>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</si>
  <si>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</si>
  <si>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</si>
  <si>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</si>
  <si>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</si>
  <si>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</si>
  <si>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</si>
  <si>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</si>
  <si>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</si>
  <si>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</si>
  <si>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</si>
  <si>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</si>
  <si>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</si>
  <si>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</si>
  <si>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</si>
  <si>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</si>
  <si>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</si>
  <si>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</si>
  <si>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</si>
  <si>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</si>
  <si>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</si>
  <si>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</si>
  <si>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</si>
  <si>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</si>
  <si>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</si>
  <si>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</si>
  <si>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</si>
  <si>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</si>
  <si>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</si>
  <si>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</si>
  <si>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</si>
  <si>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</si>
  <si>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</si>
  <si>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</si>
  <si>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</si>
  <si>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</si>
  <si>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</si>
  <si>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</si>
  <si>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</si>
  <si>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</si>
  <si>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</si>
  <si>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</si>
  <si>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</si>
  <si>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</si>
  <si>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</si>
  <si>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</si>
  <si>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</si>
  <si>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</si>
  <si>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</si>
  <si>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</si>
  <si>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</si>
  <si>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</si>
  <si>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</si>
  <si>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</si>
  <si>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</si>
  <si>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</si>
  <si>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</si>
  <si>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</si>
  <si>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</si>
  <si>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</si>
  <si>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</si>
  <si>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</si>
  <si>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</si>
  <si>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</si>
  <si>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</si>
  <si>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</si>
  <si>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</si>
  <si>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</si>
  <si>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</si>
  <si>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</si>
  <si>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</si>
  <si>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</si>
  <si>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</si>
  <si>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</si>
  <si>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</si>
  <si>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</si>
  <si>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</si>
  <si>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</si>
  <si>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</si>
  <si>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</si>
  <si>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</si>
  <si>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</si>
  <si>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</si>
  <si>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</si>
  <si>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</si>
  <si>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</si>
  <si>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</si>
  <si>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</si>
  <si>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</si>
  <si>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</si>
  <si>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</si>
  <si>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</si>
  <si>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</si>
  <si>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</si>
  <si>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</si>
  <si>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</si>
  <si>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</si>
  <si>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</si>
  <si>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</si>
  <si>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</si>
  <si>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</si>
  <si>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</si>
  <si>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</si>
  <si>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</si>
  <si>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</si>
  <si>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</si>
  <si>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</si>
  <si>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</si>
  <si>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</si>
  <si>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</si>
  <si>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</si>
  <si>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</si>
  <si>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</si>
  <si>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</si>
  <si>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</si>
  <si>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</si>
  <si>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</si>
  <si>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</si>
  <si>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</si>
  <si>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</si>
  <si>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</si>
  <si>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</si>
  <si>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</si>
  <si>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</si>
  <si>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</si>
  <si>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</si>
  <si>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</si>
  <si>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</si>
  <si>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</si>
  <si>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</si>
  <si>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</si>
  <si>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</si>
  <si>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</si>
  <si>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</si>
  <si>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</si>
  <si>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</si>
  <si>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</si>
  <si>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</si>
  <si>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</si>
  <si>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</si>
  <si>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</si>
  <si>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</si>
  <si>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</si>
  <si>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</si>
  <si>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</si>
  <si>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</si>
  <si>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</si>
  <si>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</si>
  <si>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</si>
  <si>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</si>
  <si>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</si>
  <si>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</si>
  <si>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</si>
  <si>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</si>
  <si>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</si>
  <si>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</si>
  <si>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</si>
  <si>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</si>
  <si>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</si>
  <si>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</si>
  <si>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</si>
  <si>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</si>
  <si>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</si>
  <si>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</si>
  <si>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</si>
  <si>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</si>
  <si>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</si>
  <si>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</si>
  <si>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</si>
  <si>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</si>
  <si>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</si>
  <si>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</si>
  <si>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</si>
  <si>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</si>
  <si>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</si>
  <si>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</si>
  <si>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</si>
  <si>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</si>
  <si>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</si>
  <si>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</si>
  <si>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</si>
  <si>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</si>
  <si>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</si>
  <si>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</si>
  <si>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</si>
  <si>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</si>
  <si>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</si>
  <si>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</si>
  <si>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</si>
  <si>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</si>
  <si>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</si>
  <si>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</si>
  <si>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</si>
  <si>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</si>
  <si>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</si>
  <si>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</si>
  <si>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</si>
  <si>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</si>
  <si>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</si>
  <si>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</si>
  <si>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</si>
  <si>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</si>
  <si>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</si>
  <si>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</si>
  <si>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</si>
  <si>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</si>
  <si>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</si>
  <si>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</si>
  <si>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</si>
  <si>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</si>
  <si>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</si>
  <si>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</si>
  <si>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</si>
  <si>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</si>
  <si>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</si>
  <si>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</si>
  <si>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</si>
  <si>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</si>
  <si>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</si>
  <si>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</si>
  <si>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</si>
  <si>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</si>
  <si>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</si>
  <si>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</si>
  <si>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</si>
  <si>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</si>
  <si>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</si>
  <si>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</si>
  <si>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</si>
  <si>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</si>
  <si>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</si>
  <si>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</si>
  <si>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</si>
  <si>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</si>
  <si>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</si>
  <si>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</si>
  <si>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</si>
  <si>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</si>
  <si>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</si>
  <si>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</si>
  <si>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</si>
  <si>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</si>
  <si>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</si>
  <si>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</si>
  <si>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</si>
  <si>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</si>
  <si>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</si>
  <si>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</si>
  <si>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</si>
  <si>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</si>
  <si>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</si>
  <si>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</si>
  <si>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</si>
  <si>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</si>
  <si>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</si>
  <si>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</si>
  <si>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</si>
  <si>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</si>
  <si>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</si>
  <si>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</si>
  <si>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</si>
  <si>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</si>
  <si>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</si>
  <si>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</si>
  <si>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</si>
  <si>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</si>
  <si>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</si>
  <si>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</si>
  <si>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</si>
  <si>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</si>
  <si>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</si>
  <si>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</si>
  <si>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</si>
  <si>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</si>
  <si>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</si>
  <si>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</si>
  <si>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</si>
  <si>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</si>
  <si>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</si>
  <si>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</si>
  <si>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</si>
  <si>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</si>
  <si>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</si>
  <si>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</si>
  <si>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</si>
  <si>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</si>
  <si>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</si>
  <si>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</si>
  <si>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</si>
  <si>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</si>
  <si>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</si>
  <si>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</si>
  <si>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</si>
  <si>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</si>
  <si>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</si>
  <si>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</si>
  <si>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</si>
  <si>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</si>
  <si>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</si>
  <si>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</si>
  <si>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</si>
  <si>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</si>
  <si>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</si>
  <si>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</si>
  <si>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</si>
  <si>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</si>
  <si>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</si>
  <si>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</si>
  <si>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</si>
  <si>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</si>
  <si>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</si>
  <si>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</si>
  <si>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</si>
  <si>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</si>
  <si>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</si>
  <si>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</si>
  <si>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</si>
  <si>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</si>
  <si>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</si>
  <si>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</si>
  <si>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</si>
  <si>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</si>
  <si>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</si>
  <si>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</si>
  <si>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</si>
  <si>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</si>
  <si>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</si>
  <si>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</si>
  <si>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</si>
  <si>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</si>
  <si>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</si>
  <si>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</si>
  <si>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</si>
  <si>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</si>
  <si>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</si>
  <si>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</si>
  <si>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</si>
  <si>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</si>
  <si>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</si>
  <si>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</si>
  <si>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</si>
  <si>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</si>
  <si>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</si>
  <si>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</si>
  <si>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</si>
  <si>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</si>
  <si>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</si>
  <si>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</si>
  <si>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</si>
  <si>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</si>
  <si>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</si>
  <si>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</si>
  <si>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</si>
  <si>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</si>
  <si>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</si>
  <si>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</si>
  <si>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</si>
  <si>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</si>
  <si>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</si>
  <si>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</si>
  <si>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</si>
  <si>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</si>
  <si>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</si>
  <si>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</si>
  <si>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</si>
  <si>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</si>
  <si>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</si>
  <si>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</si>
  <si>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</si>
  <si>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</si>
  <si>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</si>
  <si>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</si>
  <si>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</si>
  <si>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</si>
  <si>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</si>
  <si>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</si>
  <si>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</si>
  <si>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</si>
  <si>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</si>
  <si>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</si>
  <si>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</si>
  <si>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</si>
  <si>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</si>
  <si>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</si>
  <si>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</si>
  <si>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</si>
  <si>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</si>
  <si>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</si>
  <si>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</si>
  <si>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</si>
  <si>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</si>
  <si>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</si>
  <si>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</si>
  <si>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</si>
  <si>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</si>
  <si>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</si>
  <si>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</si>
  <si>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</si>
  <si>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</si>
  <si>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</si>
  <si>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</si>
  <si>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</si>
  <si>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</si>
  <si>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</si>
  <si>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</si>
  <si>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</si>
  <si>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</si>
  <si>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</si>
  <si>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</si>
  <si>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</si>
  <si>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</si>
  <si>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</si>
  <si>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</si>
  <si>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</si>
  <si>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</si>
  <si>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</si>
  <si>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</si>
  <si>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</si>
  <si>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</si>
  <si>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</si>
  <si>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</si>
  <si>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</si>
  <si>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</si>
  <si>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</si>
  <si>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</si>
  <si>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</si>
  <si>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</si>
  <si>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</si>
  <si>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</si>
  <si>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</si>
  <si>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</si>
  <si>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</si>
  <si>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</si>
  <si>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</si>
  <si>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</si>
  <si>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</si>
  <si>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</si>
  <si>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</si>
  <si>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</si>
  <si>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</si>
  <si>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</si>
  <si>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</si>
  <si>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</si>
  <si>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</si>
  <si>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</si>
  <si>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</si>
  <si>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</si>
  <si>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</si>
  <si>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</si>
  <si>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</si>
  <si>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</si>
  <si>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</si>
  <si>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</si>
  <si>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</si>
  <si>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</si>
  <si>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</si>
  <si>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</si>
  <si>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</si>
  <si>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</si>
  <si>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</si>
  <si>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</si>
  <si>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</si>
  <si>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</si>
  <si>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</si>
  <si>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</si>
  <si>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</si>
  <si>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</si>
  <si>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</si>
  <si>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</si>
  <si>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</si>
  <si>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</si>
  <si>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</si>
  <si>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</si>
  <si>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</si>
  <si>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</si>
  <si>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</si>
  <si>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</si>
  <si>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</si>
  <si>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</si>
  <si>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</si>
  <si>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</si>
  <si>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</si>
  <si>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</si>
  <si>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</si>
  <si>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</si>
  <si>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</si>
  <si>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</si>
  <si>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</si>
  <si>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</si>
  <si>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</si>
  <si>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</si>
  <si>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</si>
  <si>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</si>
  <si>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</si>
  <si>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</si>
  <si>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</si>
  <si>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</si>
  <si>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</si>
  <si>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</si>
  <si>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</si>
  <si>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</si>
  <si>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</si>
  <si>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</si>
  <si>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</si>
  <si>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</si>
  <si>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</si>
  <si>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</si>
  <si>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</si>
  <si>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</si>
  <si>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</si>
  <si>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</si>
  <si>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</si>
  <si>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</si>
  <si>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</si>
  <si>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</si>
  <si>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</si>
  <si>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</si>
  <si>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</si>
  <si>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</si>
  <si>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</si>
  <si>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</si>
  <si>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</si>
  <si>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</si>
  <si>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</si>
  <si>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</si>
  <si>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</si>
  <si>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</si>
  <si>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</si>
  <si>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</si>
  <si>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</si>
  <si>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</si>
  <si>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</si>
  <si>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</si>
  <si>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</si>
  <si>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</si>
  <si>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</si>
  <si>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</si>
  <si>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</si>
  <si>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</si>
  <si>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</si>
  <si>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</si>
  <si>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</si>
  <si>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</si>
  <si>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</si>
  <si>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</si>
  <si>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</si>
  <si>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</si>
  <si>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</si>
  <si>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</si>
  <si>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</si>
  <si>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</si>
  <si>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</si>
  <si>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</si>
  <si>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</si>
  <si>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</si>
  <si>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</si>
  <si>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</si>
  <si>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</si>
  <si>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</si>
  <si>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</si>
  <si>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</si>
  <si>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</si>
  <si>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</si>
  <si>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</si>
  <si>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</si>
  <si>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</si>
  <si>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</si>
  <si>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</si>
  <si>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</si>
  <si>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</si>
  <si>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</si>
  <si>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</si>
  <si>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</si>
  <si>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</si>
  <si>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</si>
  <si>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</si>
  <si>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</si>
  <si>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</si>
  <si>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</si>
  <si>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</si>
  <si>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</si>
  <si>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</si>
  <si>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</si>
  <si>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</si>
  <si>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</si>
  <si>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</si>
  <si>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</si>
  <si>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</si>
  <si>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</si>
  <si>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</si>
  <si>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</si>
  <si>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</si>
  <si>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</si>
  <si>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</si>
  <si>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</si>
  <si>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</si>
  <si>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</si>
  <si>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</si>
  <si>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</si>
  <si>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</si>
  <si>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</si>
  <si>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</si>
  <si>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</si>
  <si>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</si>
  <si>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</si>
  <si>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</si>
  <si>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</si>
  <si>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</si>
  <si>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</si>
  <si>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</si>
  <si>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</si>
  <si>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</si>
  <si>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</si>
  <si>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</si>
  <si>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</si>
  <si>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</si>
  <si>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</si>
  <si>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</si>
  <si>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</si>
  <si>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</si>
  <si>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</si>
  <si>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</si>
  <si>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</si>
  <si>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</si>
  <si>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</si>
  <si>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</si>
  <si>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</si>
  <si>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</si>
  <si>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</si>
  <si>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</si>
  <si>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</si>
  <si>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</si>
  <si>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</si>
  <si>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</si>
  <si>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</si>
  <si>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</si>
  <si>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</si>
  <si>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</si>
  <si>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</si>
  <si>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</si>
  <si>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</si>
  <si>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</si>
  <si>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</si>
  <si>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</si>
  <si>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</si>
  <si>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</si>
  <si>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</si>
  <si>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</si>
  <si>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</si>
  <si>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</si>
  <si>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</si>
  <si>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</si>
  <si>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</si>
  <si>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</si>
  <si>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</si>
  <si>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</si>
  <si>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</si>
  <si>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</si>
  <si>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</si>
  <si>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</si>
  <si>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</si>
  <si>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</si>
  <si>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</si>
  <si>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</si>
  <si>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</si>
  <si>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</si>
  <si>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</si>
  <si>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</si>
  <si>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</si>
  <si>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</si>
  <si>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</si>
  <si>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</si>
  <si>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</si>
  <si>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</si>
  <si>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</si>
  <si>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</si>
  <si>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</si>
  <si>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</si>
  <si>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</si>
  <si>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</si>
  <si>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</si>
  <si>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</si>
  <si>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</si>
  <si>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</si>
  <si>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</si>
  <si>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</si>
  <si>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</si>
  <si>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</si>
  <si>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</si>
  <si>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</si>
  <si>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</si>
  <si>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</si>
  <si>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</si>
  <si>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</si>
  <si>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</si>
  <si>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</si>
  <si>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</si>
  <si>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</si>
  <si>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</si>
  <si>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</si>
  <si>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</si>
  <si>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</si>
  <si>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</si>
  <si>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</si>
  <si>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</si>
  <si>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</si>
  <si>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</si>
  <si>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</si>
  <si>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</si>
  <si>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</si>
  <si>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</si>
  <si>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</si>
  <si>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</si>
  <si>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</si>
  <si>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</si>
  <si>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</si>
  <si>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</si>
  <si>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</si>
  <si>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</si>
  <si>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</si>
  <si>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</si>
  <si>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</si>
  <si>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</si>
  <si>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</si>
  <si>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</si>
  <si>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</si>
  <si>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</si>
  <si>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</si>
  <si>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</si>
  <si>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</si>
  <si>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</si>
  <si>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</si>
  <si>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</si>
  <si>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</si>
  <si>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</si>
  <si>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</si>
  <si>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</si>
  <si>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</si>
  <si>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</si>
  <si>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</si>
  <si>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</si>
  <si>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</si>
  <si>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</si>
  <si>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</si>
  <si>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</si>
  <si>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</si>
  <si>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</si>
  <si>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</si>
  <si>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</si>
  <si>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</si>
  <si>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</si>
  <si>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</si>
  <si>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</si>
  <si>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</si>
  <si>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</si>
  <si>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</si>
  <si>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</si>
  <si>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</si>
  <si>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</si>
  <si>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</si>
  <si>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</si>
  <si>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</si>
  <si>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</si>
  <si>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</si>
  <si>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</si>
  <si>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</si>
  <si>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</si>
  <si>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</si>
  <si>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</si>
  <si>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</si>
  <si>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</si>
  <si>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</si>
  <si>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</si>
  <si>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</si>
  <si>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</si>
  <si>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</si>
  <si>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</si>
  <si>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</si>
  <si>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</si>
  <si>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</si>
  <si>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</si>
  <si>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</si>
  <si>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</si>
  <si>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</si>
  <si>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</si>
  <si>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</si>
  <si>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</si>
  <si>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</si>
  <si>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</si>
  <si>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</si>
  <si>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</si>
  <si>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</si>
  <si>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</si>
  <si>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</si>
  <si>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</si>
  <si>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</si>
  <si>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</si>
  <si>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</si>
  <si>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</si>
  <si>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</si>
  <si>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</si>
  <si>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</si>
  <si>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</si>
  <si>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</si>
  <si>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</si>
  <si>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</si>
  <si>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</si>
  <si>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</si>
  <si>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</si>
  <si>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</si>
  <si>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</si>
  <si>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</si>
  <si>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</si>
  <si>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</si>
  <si>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</si>
  <si>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</si>
  <si>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</si>
  <si>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</si>
  <si>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</si>
  <si>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</si>
  <si>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</si>
  <si>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</si>
  <si>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</si>
  <si>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</si>
  <si>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</si>
  <si>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</si>
  <si>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</si>
  <si>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</si>
  <si>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</si>
  <si>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</si>
  <si>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</si>
  <si>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</si>
  <si>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</si>
  <si>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</si>
  <si>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</si>
  <si>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</si>
  <si>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</si>
  <si>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</si>
  <si>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</si>
  <si>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</si>
  <si>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</si>
  <si>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</si>
  <si>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</si>
  <si>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</si>
  <si>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</si>
  <si>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</si>
  <si>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</si>
  <si>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</si>
  <si>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</si>
  <si>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</si>
  <si>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</si>
  <si>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</si>
  <si>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</si>
  <si>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</si>
  <si>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</si>
  <si>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</si>
  <si>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</si>
  <si>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</si>
  <si>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</si>
  <si>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</si>
  <si>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</si>
  <si>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</si>
  <si>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</si>
  <si>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</si>
  <si>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</si>
  <si>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</si>
  <si>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</si>
  <si>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</si>
  <si>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</si>
  <si>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</si>
  <si>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</si>
  <si>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</si>
  <si>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</si>
  <si>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</si>
  <si>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</si>
  <si>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</si>
  <si>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</si>
  <si>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</si>
  <si>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</si>
  <si>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</si>
  <si>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</si>
  <si>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</si>
  <si>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</si>
  <si>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</si>
  <si>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</si>
  <si>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</si>
  <si>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</si>
  <si>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</si>
  <si>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</si>
  <si>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</si>
  <si>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</si>
  <si>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</si>
  <si>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</si>
  <si>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</si>
  <si>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</si>
  <si>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</si>
  <si>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</si>
  <si>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</si>
  <si>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</si>
  <si>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</si>
  <si>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</si>
  <si>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</si>
  <si>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</si>
  <si>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</si>
  <si>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</si>
  <si>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</si>
  <si>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</si>
  <si>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</si>
  <si>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</si>
  <si>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</si>
  <si>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</si>
  <si>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</si>
  <si>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</si>
  <si>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</si>
  <si>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</si>
  <si>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</si>
  <si>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</si>
  <si>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</si>
  <si>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</si>
  <si>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</si>
  <si>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</si>
  <si>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</si>
  <si>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</si>
  <si>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</si>
  <si>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</si>
  <si>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</si>
  <si>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</si>
  <si>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</si>
  <si>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</si>
  <si>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</si>
  <si>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</si>
  <si>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</si>
  <si>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</si>
  <si>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</si>
  <si>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</si>
  <si>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</si>
  <si>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</si>
  <si>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</si>
  <si>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</si>
  <si>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</si>
  <si>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</si>
  <si>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</si>
  <si>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</si>
  <si>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</si>
  <si>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</si>
  <si>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</si>
  <si>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</si>
  <si>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</si>
  <si>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</si>
  <si>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</si>
  <si>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</si>
  <si>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</si>
  <si>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</si>
  <si>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</si>
  <si>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</si>
  <si>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</si>
  <si>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</si>
  <si>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</si>
  <si>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</si>
  <si>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</si>
  <si>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</si>
  <si>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</si>
  <si>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</si>
  <si>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</si>
  <si>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</si>
  <si>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</si>
  <si>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</si>
  <si>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</si>
  <si>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</si>
  <si>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</si>
  <si>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</si>
  <si>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</si>
  <si>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</si>
  <si>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</si>
  <si>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</si>
  <si>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</si>
  <si>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</si>
  <si>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</si>
  <si>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</si>
  <si>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</si>
  <si>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</si>
  <si>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</si>
  <si>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</si>
  <si>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</si>
  <si>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</si>
  <si>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</si>
  <si>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</si>
  <si>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</si>
  <si>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</si>
  <si>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</si>
  <si>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</si>
  <si>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</si>
  <si>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</si>
  <si>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</si>
  <si>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</si>
  <si>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</si>
  <si>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</si>
  <si>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</si>
  <si>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</si>
  <si>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</si>
  <si>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</si>
  <si>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</si>
  <si>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</si>
  <si>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</si>
  <si>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</si>
  <si>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</si>
  <si>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</si>
  <si>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</si>
  <si>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</si>
  <si>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</si>
  <si>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</si>
  <si>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</si>
  <si>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</si>
  <si>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</si>
  <si>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</si>
  <si>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</si>
  <si>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</si>
  <si>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</si>
  <si>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</si>
  <si>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</si>
  <si>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</si>
  <si>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</si>
  <si>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</si>
  <si>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</si>
  <si>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</si>
  <si>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</si>
  <si>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</si>
  <si>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</si>
  <si>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</si>
  <si>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</si>
  <si>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</si>
  <si>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</si>
  <si>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</si>
  <si>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</si>
  <si>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</si>
  <si>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</si>
  <si>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</si>
  <si>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</si>
  <si>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</si>
  <si>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</si>
  <si>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</si>
  <si>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</si>
  <si>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</si>
  <si>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</si>
  <si>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</si>
  <si>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</si>
  <si>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</si>
  <si>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</si>
  <si>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</si>
  <si>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</si>
  <si>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</si>
  <si>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</si>
  <si>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</si>
  <si>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</si>
  <si>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</si>
  <si>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</si>
  <si>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</si>
  <si>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</si>
  <si>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</si>
  <si>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</si>
  <si>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</si>
  <si>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</si>
  <si>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</si>
  <si>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</si>
  <si>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</si>
  <si>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</si>
  <si>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</si>
  <si>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</si>
  <si>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</si>
  <si>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</si>
  <si>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</si>
  <si>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</si>
  <si>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</si>
  <si>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</si>
  <si>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</si>
  <si>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</si>
  <si>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</si>
  <si>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</si>
  <si>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</si>
  <si>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</si>
  <si>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</si>
  <si>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</si>
  <si>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</si>
  <si>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</si>
  <si>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</si>
  <si>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</si>
  <si>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</si>
  <si>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</si>
  <si>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</si>
  <si>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</si>
  <si>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</si>
  <si>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</si>
  <si>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</si>
  <si>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</si>
  <si>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</si>
  <si>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</si>
  <si>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</si>
  <si>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</si>
  <si>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</si>
  <si>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</si>
  <si>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</si>
  <si>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</si>
  <si>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</si>
  <si>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</si>
  <si>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</si>
  <si>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</si>
  <si>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</si>
  <si>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</si>
  <si>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</si>
  <si>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</si>
  <si>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</si>
  <si>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</si>
  <si>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</si>
  <si>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</si>
  <si>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</si>
  <si>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</si>
  <si>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</si>
  <si>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</si>
  <si>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</si>
  <si>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</si>
  <si>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</si>
  <si>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</si>
  <si>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</si>
  <si>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</si>
  <si>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</si>
  <si>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</si>
  <si>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</si>
  <si>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</si>
  <si>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</si>
  <si>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</si>
  <si>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</si>
  <si>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</si>
  <si>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</si>
  <si>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</si>
  <si>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</si>
  <si>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</si>
  <si>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</si>
  <si>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</si>
  <si>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</si>
  <si>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</si>
  <si>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</si>
  <si>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</si>
  <si>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</si>
  <si>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</si>
  <si>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</si>
  <si>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</si>
  <si>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</si>
  <si>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</si>
  <si>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</si>
  <si>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</si>
  <si>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</si>
  <si>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</si>
  <si>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</si>
  <si>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</si>
  <si>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</si>
  <si>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</si>
  <si>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</si>
  <si>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</si>
  <si>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</si>
  <si>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</si>
  <si>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</si>
  <si>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</si>
  <si>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</si>
  <si>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</si>
  <si>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</si>
  <si>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</si>
  <si>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</si>
  <si>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</si>
  <si>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</si>
  <si>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</si>
  <si>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</si>
  <si>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</si>
  <si>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</si>
  <si>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</si>
  <si>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</si>
  <si>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</si>
  <si>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</si>
  <si>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</si>
  <si>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</si>
  <si>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</si>
  <si>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</si>
  <si>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</si>
  <si>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</si>
  <si>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</si>
  <si>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</si>
  <si>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</si>
  <si>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</si>
  <si>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</si>
  <si>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</si>
  <si>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</si>
  <si>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</si>
  <si>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</si>
  <si>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</si>
  <si>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</si>
  <si>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</si>
  <si>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</si>
  <si>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</si>
  <si>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</si>
  <si>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</si>
  <si>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</si>
  <si>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</si>
  <si>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</si>
  <si>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</si>
  <si>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</si>
  <si>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</si>
  <si>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</si>
  <si>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</si>
  <si>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</si>
  <si>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</si>
  <si>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</si>
  <si>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</si>
  <si>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</si>
  <si>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</si>
  <si>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</si>
  <si>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</si>
  <si>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</si>
  <si>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</si>
  <si>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</si>
  <si>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</si>
  <si>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</si>
  <si>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</si>
  <si>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</si>
  <si>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</si>
  <si>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</si>
  <si>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</si>
  <si>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</si>
  <si>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</si>
  <si>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</si>
  <si>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</si>
  <si>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</si>
  <si>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</si>
  <si>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</si>
  <si>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</si>
  <si>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</si>
  <si>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</si>
  <si>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</si>
  <si>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</si>
  <si>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</si>
  <si>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</si>
  <si>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</si>
  <si>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</si>
  <si>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</si>
  <si>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</si>
  <si>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</si>
  <si>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</si>
  <si>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</si>
  <si>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</si>
  <si>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</si>
  <si>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</si>
  <si>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</si>
  <si>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</si>
  <si>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</si>
  <si>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</si>
  <si>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</si>
  <si>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</si>
  <si>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</si>
  <si>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</si>
  <si>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</si>
  <si>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</si>
  <si>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</si>
  <si>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</si>
  <si>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</si>
  <si>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</si>
  <si>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</si>
  <si>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</si>
  <si>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</si>
  <si>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</si>
  <si>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</si>
  <si>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</si>
  <si>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</si>
  <si>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</si>
  <si>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</si>
  <si>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</si>
  <si>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</si>
  <si>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</si>
  <si>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</si>
  <si>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</si>
  <si>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</si>
  <si>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</si>
  <si>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</si>
  <si>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</si>
  <si>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</si>
  <si>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</si>
  <si>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</si>
  <si>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</si>
  <si>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</si>
  <si>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</si>
  <si>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</si>
  <si>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</si>
  <si>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</si>
  <si>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</si>
  <si>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</si>
  <si>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</si>
  <si>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</si>
  <si>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</si>
  <si>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</si>
  <si>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</si>
  <si>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</si>
  <si>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</si>
  <si>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</si>
  <si>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</si>
  <si>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</si>
  <si>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</si>
  <si>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</si>
  <si>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</si>
  <si>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</si>
  <si>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</si>
  <si>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</si>
  <si>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</si>
  <si>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</si>
  <si>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</si>
  <si>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</si>
  <si>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</si>
  <si>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</si>
  <si>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</si>
  <si>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</si>
  <si>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</si>
  <si>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</si>
  <si>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</si>
  <si>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</si>
  <si>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</si>
  <si>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</si>
  <si>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</si>
  <si>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</si>
  <si>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</si>
  <si>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</si>
  <si>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</si>
  <si>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</si>
  <si>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</si>
  <si>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</si>
  <si>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</si>
  <si>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</si>
  <si>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</si>
  <si>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</si>
  <si>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</si>
  <si>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</si>
  <si>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</si>
  <si>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</si>
  <si>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</si>
  <si>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</si>
  <si>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</si>
  <si>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</si>
  <si>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</si>
  <si>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</si>
  <si>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</si>
  <si>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</si>
  <si>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</si>
  <si>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</si>
  <si>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</si>
  <si>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</si>
  <si>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</si>
  <si>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</si>
  <si>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</si>
  <si>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</si>
  <si>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</si>
  <si>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</si>
  <si>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</si>
  <si>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</si>
  <si>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</si>
  <si>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</si>
  <si>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</si>
  <si>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</si>
  <si>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</si>
  <si>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</si>
  <si>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</si>
  <si>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</si>
  <si>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</si>
  <si>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</si>
  <si>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</si>
  <si>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</si>
  <si>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</si>
  <si>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</si>
  <si>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</si>
  <si>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</si>
  <si>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</si>
  <si>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</si>
  <si>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</si>
  <si>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</si>
  <si>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</si>
  <si>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</si>
  <si>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</si>
  <si>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</si>
  <si>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</si>
  <si>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</si>
  <si>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</si>
  <si>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</si>
  <si>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</si>
  <si>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</si>
  <si>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</si>
  <si>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</si>
  <si>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</si>
  <si>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</si>
  <si>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</si>
  <si>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</si>
  <si>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</si>
  <si>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</si>
  <si>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</si>
  <si>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</si>
  <si>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</si>
  <si>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</si>
  <si>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</si>
  <si>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</si>
  <si>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</si>
  <si>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</si>
  <si>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</si>
  <si>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</si>
  <si>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</si>
  <si>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</si>
  <si>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</si>
  <si>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</si>
  <si>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</si>
  <si>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</si>
  <si>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</si>
  <si>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</si>
  <si>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</si>
  <si>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</si>
  <si>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</si>
  <si>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</si>
  <si>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</si>
  <si>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</si>
  <si>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</si>
  <si>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</si>
  <si>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</si>
  <si>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</si>
  <si>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</si>
  <si>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</si>
  <si>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</si>
  <si>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</si>
  <si>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</si>
  <si>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</si>
  <si>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</si>
  <si>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</si>
  <si>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</si>
  <si>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</si>
  <si>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</si>
  <si>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</si>
  <si>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</si>
  <si>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</si>
  <si>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</si>
  <si>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</si>
  <si>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</si>
  <si>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</si>
  <si>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</si>
  <si>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</si>
  <si>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</si>
  <si>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</si>
  <si>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</si>
  <si>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</si>
  <si>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</si>
  <si>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</si>
  <si>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</si>
  <si>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</si>
  <si>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</si>
  <si>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</si>
  <si>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</si>
  <si>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</si>
  <si>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</si>
  <si>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</si>
  <si>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</si>
  <si>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</si>
  <si>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</si>
  <si>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</si>
  <si>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</si>
  <si>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</si>
  <si>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</si>
  <si>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</si>
  <si>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</si>
  <si>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</si>
  <si>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</si>
  <si>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</si>
  <si>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</si>
  <si>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</si>
  <si>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</si>
  <si>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</si>
  <si>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</si>
  <si>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</si>
  <si>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</si>
  <si>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</si>
  <si>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</si>
  <si>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</si>
  <si>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</si>
  <si>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</si>
  <si>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</si>
  <si>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</si>
  <si>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</si>
  <si>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</si>
  <si>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</si>
  <si>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</si>
  <si>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</si>
  <si>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</si>
  <si>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</si>
  <si>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</si>
  <si>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</si>
  <si>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</si>
  <si>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</si>
  <si>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</si>
  <si>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</si>
  <si>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</si>
  <si>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</si>
  <si>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</si>
  <si>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</si>
  <si>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</si>
  <si>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</si>
  <si>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</si>
  <si>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</si>
  <si>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</si>
  <si>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</si>
  <si>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</si>
  <si>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</si>
  <si>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</si>
  <si>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</si>
  <si>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</si>
  <si>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</si>
  <si>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</si>
  <si>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</si>
  <si>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</si>
  <si>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</si>
  <si>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</si>
  <si>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</si>
  <si>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</si>
  <si>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</si>
  <si>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</si>
  <si>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</si>
  <si>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</si>
  <si>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</si>
  <si>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</si>
  <si>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</si>
  <si>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</si>
  <si>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</si>
  <si>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</si>
  <si>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</si>
  <si>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</si>
  <si>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</si>
  <si>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</si>
  <si>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</si>
  <si>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</si>
  <si>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</si>
  <si>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</si>
  <si>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</si>
  <si>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</si>
  <si>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</si>
  <si>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</si>
  <si>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</si>
  <si>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</si>
  <si>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</si>
  <si>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</si>
  <si>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</si>
  <si>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</si>
  <si>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</si>
  <si>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</si>
  <si>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</si>
  <si>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</si>
  <si>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</si>
  <si>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</si>
  <si>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</si>
  <si>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</si>
  <si>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</si>
  <si>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</si>
  <si>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</si>
  <si>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</si>
  <si>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</si>
  <si>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</si>
  <si>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</si>
  <si>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</si>
  <si>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</si>
  <si>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</si>
  <si>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</si>
  <si>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</si>
  <si>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</si>
  <si>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</si>
  <si>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</si>
  <si>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</si>
  <si>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</si>
  <si>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</si>
  <si>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</si>
  <si>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</si>
  <si>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</si>
  <si>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</si>
  <si>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</si>
  <si>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</si>
  <si>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</si>
  <si>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</si>
  <si>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</si>
  <si>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</si>
  <si>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</si>
  <si>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</si>
  <si>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</si>
  <si>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</si>
  <si>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</si>
  <si>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</si>
  <si>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</si>
  <si>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</si>
  <si>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</si>
  <si>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</si>
  <si>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</si>
  <si>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</si>
  <si>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</si>
  <si>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</si>
  <si>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</si>
  <si>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</si>
  <si>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</si>
  <si>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</si>
  <si>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</si>
  <si>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</si>
  <si>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</si>
  <si>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</si>
  <si>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</si>
  <si>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</si>
  <si>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</si>
  <si>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</si>
  <si>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</si>
  <si>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</si>
  <si>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</si>
  <si>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</si>
  <si>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</si>
  <si>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</si>
  <si>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</si>
  <si>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</si>
  <si>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</si>
  <si>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</si>
  <si>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</si>
  <si>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</si>
  <si>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</si>
  <si>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</si>
  <si>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</si>
  <si>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</si>
  <si>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</si>
  <si>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</si>
  <si>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</si>
  <si>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</si>
  <si>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</si>
  <si>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</si>
  <si>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</si>
  <si>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</si>
  <si>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</si>
  <si>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</si>
  <si>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</si>
  <si>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</si>
  <si>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</si>
  <si>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</si>
  <si>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</si>
  <si>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</si>
  <si>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</si>
  <si>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</si>
  <si>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</si>
  <si>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</si>
  <si>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</si>
  <si>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</si>
  <si>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</si>
  <si>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</si>
  <si>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</si>
  <si>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</si>
  <si>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</si>
  <si>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</si>
  <si>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</si>
  <si>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</si>
  <si>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</si>
  <si>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</si>
  <si>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</si>
  <si>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</si>
  <si>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</si>
  <si>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</si>
  <si>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</si>
  <si>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</si>
  <si>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</si>
  <si>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</si>
  <si>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</si>
  <si>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</si>
  <si>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</si>
  <si>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</si>
  <si>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</si>
  <si>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</si>
  <si>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</si>
  <si>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</si>
  <si>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</si>
  <si>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</si>
  <si>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</si>
  <si>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</si>
  <si>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</si>
  <si>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</si>
  <si>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</si>
  <si>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</si>
  <si>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</si>
  <si>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</si>
  <si>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</si>
  <si>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</si>
  <si>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</si>
  <si>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</si>
  <si>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</si>
  <si>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</si>
  <si>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</si>
  <si>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</si>
  <si>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</si>
  <si>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</si>
  <si>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</si>
  <si>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</si>
  <si>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</si>
  <si>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</si>
  <si>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</si>
  <si>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</si>
  <si>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</si>
  <si>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</si>
  <si>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</si>
  <si>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</si>
  <si>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</si>
  <si>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</si>
  <si>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</si>
  <si>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</si>
  <si>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</si>
  <si>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</si>
  <si>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</si>
  <si>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</si>
  <si>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</si>
  <si>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</si>
  <si>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</si>
  <si>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</si>
  <si>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</si>
  <si>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</si>
  <si>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</si>
  <si>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</si>
  <si>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</si>
  <si>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</si>
  <si>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</si>
  <si>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</si>
  <si>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</si>
  <si>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</si>
  <si>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</si>
  <si>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</si>
  <si>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</si>
  <si>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</si>
  <si>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</si>
  <si>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</si>
  <si>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</si>
  <si>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</si>
  <si>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</si>
  <si>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</si>
  <si>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</si>
  <si>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</si>
  <si>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</si>
  <si>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</si>
  <si>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</si>
  <si>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</si>
  <si>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</si>
  <si>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</si>
  <si>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</si>
  <si>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</si>
  <si>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</si>
  <si>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</si>
  <si>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</si>
  <si>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</si>
  <si>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</si>
  <si>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</si>
  <si>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</si>
  <si>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</si>
  <si>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</si>
  <si>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</si>
  <si>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</si>
  <si>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</si>
  <si>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</si>
  <si>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</si>
  <si>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</si>
  <si>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</si>
  <si>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</si>
  <si>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</si>
  <si>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</si>
  <si>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</si>
  <si>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</si>
  <si>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</si>
  <si>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</si>
  <si>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</si>
  <si>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</si>
  <si>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</si>
  <si>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</si>
  <si>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</si>
  <si>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</si>
  <si>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</si>
  <si>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</si>
  <si>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</si>
  <si>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</si>
  <si>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</si>
  <si>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</si>
  <si>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</si>
  <si>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</si>
  <si>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</si>
  <si>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</si>
  <si>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</si>
  <si>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</si>
  <si>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</si>
  <si>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</si>
  <si>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</si>
  <si>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</si>
  <si>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</si>
  <si>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</si>
  <si>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</si>
  <si>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</si>
  <si>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</si>
  <si>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</si>
  <si>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</si>
  <si>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</si>
  <si>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</si>
  <si>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</si>
  <si>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</si>
  <si>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</si>
  <si>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</si>
  <si>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</si>
  <si>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</si>
  <si>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</si>
  <si>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</si>
  <si>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</si>
  <si>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</si>
  <si>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</si>
  <si>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</si>
  <si>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</si>
  <si>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</si>
  <si>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</si>
  <si>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</si>
  <si>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</si>
  <si>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</si>
  <si>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</si>
  <si>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</si>
  <si>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</si>
  <si>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</si>
  <si>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</si>
  <si>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</si>
  <si>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</si>
  <si>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</si>
  <si>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</si>
  <si>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</si>
  <si>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</si>
  <si>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</si>
  <si>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</si>
  <si>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</si>
  <si>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</si>
  <si>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</si>
  <si>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</si>
  <si>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</si>
  <si>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</si>
  <si>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</si>
  <si>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</si>
  <si>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</si>
  <si>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</si>
  <si>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</si>
  <si>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</si>
  <si>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</si>
  <si>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</si>
  <si>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</si>
  <si>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</si>
  <si>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</si>
  <si>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</si>
  <si>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</si>
  <si>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</si>
  <si>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</si>
  <si>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</si>
  <si>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</si>
  <si>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</si>
  <si>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</si>
  <si>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</si>
  <si>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</si>
  <si>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</si>
  <si>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</si>
  <si>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</si>
  <si>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</si>
  <si>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</si>
  <si>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</si>
  <si>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</si>
  <si>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</si>
  <si>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</si>
  <si>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</si>
  <si>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</si>
  <si>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</si>
  <si>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</si>
  <si>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</si>
  <si>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</si>
  <si>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</si>
  <si>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</si>
  <si>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</si>
  <si>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</si>
  <si>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</si>
  <si>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</si>
  <si>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</si>
  <si>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</si>
  <si>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</si>
  <si>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</si>
  <si>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</si>
  <si>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</si>
  <si>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</si>
  <si>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</si>
  <si>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</si>
  <si>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</si>
  <si>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</si>
  <si>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</si>
  <si>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</si>
  <si>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</si>
  <si>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</si>
  <si>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</si>
  <si>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</si>
  <si>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</si>
  <si>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</si>
  <si>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</si>
  <si>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</si>
  <si>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</si>
  <si>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</si>
  <si>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</si>
  <si>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</si>
  <si>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</si>
  <si>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</si>
  <si>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</si>
  <si>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</si>
  <si>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</si>
  <si>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</si>
  <si>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</si>
  <si>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</si>
  <si>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</si>
  <si>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</si>
  <si>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</si>
  <si>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</si>
  <si>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</si>
  <si>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</si>
  <si>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</si>
  <si>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</si>
  <si>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</si>
  <si>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</si>
  <si>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</si>
  <si>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</si>
  <si>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</si>
  <si>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</si>
  <si>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</si>
  <si>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</si>
  <si>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</si>
  <si>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</si>
  <si>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</si>
  <si>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</si>
  <si>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</si>
  <si>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</si>
  <si>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</si>
  <si>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</si>
  <si>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</si>
  <si>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</si>
  <si>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</si>
  <si>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</si>
  <si>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</si>
  <si>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</si>
  <si>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</si>
  <si>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</si>
  <si>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</si>
  <si>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</si>
  <si>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</si>
  <si>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</si>
  <si>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</si>
  <si>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</si>
  <si>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</si>
  <si>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</si>
  <si>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</si>
  <si>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</si>
  <si>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</si>
  <si>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</si>
  <si>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</si>
  <si>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</si>
  <si>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</si>
  <si>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</si>
  <si>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</si>
  <si>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</si>
  <si>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</si>
  <si>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</si>
  <si>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</si>
  <si>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</si>
  <si>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</si>
  <si>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</si>
  <si>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</si>
  <si>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</si>
  <si>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</si>
  <si>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</si>
  <si>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</si>
  <si>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</si>
  <si>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</si>
  <si>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</si>
  <si>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</si>
  <si>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</si>
  <si>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</si>
  <si>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</si>
  <si>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</si>
  <si>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</si>
  <si>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</si>
  <si>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</si>
  <si>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</si>
  <si>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</si>
  <si>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</si>
  <si>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</si>
  <si>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</si>
  <si>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</si>
  <si>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</si>
  <si>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</si>
  <si>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</si>
  <si>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</si>
  <si>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</si>
  <si>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</si>
  <si>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</si>
  <si>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</si>
  <si>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</si>
  <si>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</si>
  <si>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</si>
  <si>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</si>
  <si>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</si>
  <si>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</si>
  <si>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</si>
  <si>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</si>
  <si>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</si>
  <si>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</si>
  <si>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</si>
  <si>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</si>
  <si>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</si>
  <si>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</si>
  <si>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</si>
  <si>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</si>
  <si>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</si>
  <si>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</si>
  <si>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</si>
  <si>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</si>
  <si>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</si>
  <si>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</si>
  <si>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</si>
  <si>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</si>
  <si>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</si>
  <si>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</si>
  <si>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</si>
  <si>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</si>
  <si>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</si>
  <si>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</si>
  <si>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</si>
  <si>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</si>
  <si>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</si>
  <si>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</si>
  <si>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</si>
  <si>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</si>
  <si>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</si>
  <si>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</si>
  <si>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</si>
  <si>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</si>
  <si>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</si>
  <si>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</si>
  <si>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</si>
  <si>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</si>
  <si>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</si>
  <si>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</si>
  <si>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</si>
  <si>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</si>
  <si>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</si>
  <si>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</si>
  <si>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</si>
  <si>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</si>
  <si>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</si>
  <si>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</si>
  <si>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</si>
  <si>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</si>
  <si>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</si>
  <si>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</si>
  <si>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</si>
  <si>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</si>
  <si>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</si>
  <si>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</si>
  <si>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</si>
  <si>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</si>
  <si>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</si>
  <si>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</si>
  <si>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</si>
  <si>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</si>
  <si>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</si>
  <si>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</si>
  <si>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</si>
  <si>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</si>
  <si>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</si>
  <si>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</si>
  <si>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</si>
  <si>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</si>
  <si>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</si>
  <si>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</si>
  <si>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</si>
  <si>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</si>
  <si>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</si>
  <si>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</si>
  <si>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</si>
  <si>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</si>
  <si>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</si>
  <si>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</si>
  <si>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</si>
  <si>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</si>
  <si>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</si>
  <si>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</si>
  <si>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</si>
  <si>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</si>
  <si>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</si>
  <si>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</si>
  <si>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</si>
  <si>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</si>
  <si>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</si>
  <si>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</si>
  <si>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</si>
  <si>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</si>
  <si>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</si>
  <si>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</si>
  <si>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</si>
  <si>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</si>
  <si>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</si>
  <si>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</si>
  <si>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</si>
  <si>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</si>
  <si>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</si>
  <si>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</si>
  <si>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</si>
  <si>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</si>
  <si>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</si>
  <si>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</si>
  <si>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</si>
  <si>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</si>
  <si>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</si>
  <si>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</si>
  <si>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</si>
  <si>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</si>
  <si>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</si>
  <si>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</si>
  <si>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</si>
  <si>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</si>
  <si>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</si>
  <si>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</si>
  <si>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</si>
  <si>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</si>
  <si>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</si>
  <si>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</si>
  <si>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</si>
  <si>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</si>
  <si>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</si>
  <si>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</si>
  <si>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</si>
  <si>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</si>
  <si>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</si>
  <si>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</si>
  <si>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</si>
  <si>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</si>
  <si>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</si>
  <si>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</si>
  <si>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</si>
  <si>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</si>
  <si>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</si>
  <si>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</si>
  <si>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</si>
  <si>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</si>
  <si>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</si>
  <si>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</si>
  <si>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</si>
  <si>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</si>
  <si>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</si>
  <si>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</si>
  <si>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</si>
  <si>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</si>
  <si>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</si>
  <si>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</si>
  <si>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</si>
  <si>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</si>
  <si>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</si>
  <si>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</si>
  <si>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</si>
  <si>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</si>
  <si>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</si>
  <si>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</si>
  <si>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</si>
  <si>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</si>
  <si>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</si>
  <si>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</si>
  <si>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</si>
  <si>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</si>
  <si>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</si>
  <si>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</si>
  <si>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</si>
  <si>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</si>
  <si>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</si>
  <si>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</si>
  <si>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</si>
  <si>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</si>
  <si>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</si>
  <si>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</si>
  <si>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</si>
  <si>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</si>
  <si>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</si>
  <si>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</si>
  <si>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</si>
  <si>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</si>
  <si>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</si>
  <si>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</si>
  <si>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</si>
  <si>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</si>
  <si>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</si>
  <si>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</si>
  <si>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</si>
  <si>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</si>
  <si>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</si>
  <si>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</si>
  <si>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</si>
  <si>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</si>
  <si>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</si>
  <si>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</si>
  <si>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</si>
  <si>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</si>
  <si>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</si>
  <si>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</si>
  <si>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</si>
  <si>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</si>
  <si>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</si>
  <si>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</si>
  <si>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</si>
  <si>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</si>
  <si>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</si>
  <si>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</si>
  <si>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</si>
  <si>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</si>
  <si>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</si>
  <si>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</si>
  <si>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</si>
  <si>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</si>
  <si>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</si>
  <si>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</si>
  <si>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</si>
  <si>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</si>
  <si>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</si>
  <si>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</si>
  <si>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</si>
  <si>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</si>
  <si>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</si>
  <si>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</si>
  <si>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</si>
  <si>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</si>
  <si>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</si>
  <si>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</si>
  <si>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</si>
  <si>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</si>
  <si>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</si>
  <si>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</si>
  <si>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</si>
  <si>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</si>
  <si>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</si>
  <si>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</si>
  <si>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</si>
  <si>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</si>
  <si>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</si>
  <si>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</si>
  <si>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</si>
  <si>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</si>
  <si>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</si>
  <si>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</si>
  <si>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</si>
  <si>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</si>
  <si>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</si>
  <si>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</si>
  <si>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</si>
  <si>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</si>
  <si>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</si>
  <si>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</si>
  <si>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</si>
  <si>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</si>
  <si>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</si>
  <si>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</si>
  <si>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</si>
  <si>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</si>
  <si>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</si>
  <si>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</si>
  <si>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</si>
  <si>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</si>
  <si>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</si>
  <si>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</si>
  <si>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</si>
  <si>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</si>
  <si>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</si>
  <si>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</si>
  <si>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</si>
  <si>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</si>
  <si>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</si>
  <si>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</si>
  <si>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</si>
  <si>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</si>
  <si>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</si>
  <si>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</si>
  <si>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</si>
  <si>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</si>
  <si>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</si>
  <si>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</si>
  <si>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</si>
  <si>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</si>
  <si>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</si>
  <si>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</si>
  <si>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</si>
  <si>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</si>
  <si>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</si>
  <si>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</si>
  <si>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</si>
  <si>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</si>
  <si>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</si>
  <si>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</si>
  <si>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</si>
  <si>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</si>
  <si>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</si>
  <si>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</si>
  <si>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</si>
  <si>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</si>
  <si>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</si>
  <si>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</si>
  <si>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</si>
  <si>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</si>
  <si>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</si>
  <si>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</si>
  <si>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</si>
  <si>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</si>
  <si>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</si>
  <si>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</si>
  <si>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</si>
  <si>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</si>
  <si>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</si>
  <si>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</si>
  <si>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</si>
  <si>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</si>
  <si>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</si>
  <si>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</si>
  <si>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</si>
  <si>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</si>
  <si>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</si>
  <si>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</si>
  <si>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</si>
  <si>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</si>
  <si>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</si>
  <si>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</si>
  <si>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</si>
  <si>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</si>
  <si>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</si>
  <si>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</si>
  <si>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</si>
  <si>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</si>
  <si>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</si>
  <si>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</si>
  <si>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</si>
  <si>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</si>
  <si>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</si>
  <si>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</si>
  <si>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</si>
  <si>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</si>
  <si>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</si>
  <si>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</si>
  <si>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</si>
  <si>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</si>
  <si>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</si>
  <si>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</si>
  <si>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</si>
  <si>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</si>
  <si>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</si>
  <si>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</si>
  <si>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</si>
  <si>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</si>
  <si>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</si>
  <si>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</si>
  <si>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</si>
  <si>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</si>
  <si>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</si>
  <si>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</si>
  <si>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</si>
  <si>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</si>
  <si>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</si>
  <si>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</si>
  <si>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</si>
  <si>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</si>
  <si>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</si>
  <si>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</si>
  <si>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</si>
  <si>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</si>
  <si>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</si>
  <si>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</si>
  <si>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</si>
  <si>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</si>
  <si>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</si>
  <si>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</si>
  <si>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</si>
  <si>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</si>
  <si>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</si>
  <si>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</si>
  <si>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</si>
  <si>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</si>
  <si>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</si>
  <si>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</si>
  <si>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</si>
  <si>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</si>
  <si>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</si>
  <si>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</si>
  <si>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</si>
  <si>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</si>
  <si>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</si>
  <si>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</si>
  <si>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</si>
  <si>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</si>
  <si>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</si>
  <si>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</si>
  <si>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</si>
  <si>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</si>
  <si>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</si>
  <si>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</si>
  <si>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</si>
  <si>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</si>
  <si>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</si>
  <si>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</si>
  <si>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</si>
  <si>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</si>
  <si>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</si>
  <si>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</si>
  <si>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</si>
  <si>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</si>
  <si>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</si>
  <si>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</si>
  <si>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</si>
  <si>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</si>
  <si>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</si>
  <si>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</si>
  <si>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</si>
  <si>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</si>
  <si>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</si>
  <si>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</si>
  <si>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</si>
  <si>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</si>
  <si>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</si>
  <si>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</si>
  <si>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</si>
  <si>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</si>
  <si>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</si>
  <si>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</si>
  <si>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</si>
  <si>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</si>
  <si>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</si>
  <si>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</si>
  <si>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</si>
  <si>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</si>
  <si>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</si>
  <si>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</si>
  <si>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</si>
  <si>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</si>
  <si>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</si>
  <si>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</si>
  <si>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</si>
  <si>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</si>
  <si>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</si>
  <si>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</si>
  <si>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</si>
  <si>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</si>
  <si>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</si>
  <si>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</si>
  <si>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</si>
  <si>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</si>
  <si>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</si>
  <si>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</si>
  <si>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</si>
  <si>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</si>
  <si>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</si>
  <si>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</si>
  <si>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</si>
  <si>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</si>
  <si>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</si>
  <si>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</si>
  <si>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</si>
  <si>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</si>
  <si>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</si>
  <si>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</si>
  <si>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</si>
  <si>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</si>
  <si>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</si>
  <si>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</si>
  <si>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</si>
  <si>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</si>
  <si>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</si>
  <si>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</si>
  <si>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</si>
  <si>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</si>
  <si>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</si>
  <si>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</si>
  <si>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</si>
  <si>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</si>
  <si>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</si>
  <si>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</si>
  <si>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</si>
  <si>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</si>
  <si>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</si>
  <si>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</si>
  <si>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</si>
  <si>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</si>
  <si>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</si>
  <si>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</si>
  <si>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</si>
  <si>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</si>
  <si>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</si>
  <si>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</si>
  <si>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</si>
  <si>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</si>
  <si>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</si>
  <si>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</si>
  <si>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</si>
  <si>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</si>
  <si>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</si>
  <si>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</si>
  <si>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</si>
  <si>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</si>
  <si>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</si>
  <si>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</si>
  <si>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</si>
  <si>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</si>
  <si>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</si>
  <si>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</si>
  <si>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</si>
  <si>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</si>
  <si>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</si>
  <si>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</si>
  <si>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</si>
  <si>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</si>
  <si>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</si>
  <si>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</si>
  <si>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</si>
  <si>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</si>
  <si>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</si>
  <si>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</si>
  <si>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</si>
  <si>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</si>
  <si>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</si>
  <si>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</si>
  <si>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</si>
  <si>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</si>
  <si>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</si>
  <si>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</si>
  <si>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</si>
  <si>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</si>
  <si>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</si>
  <si>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</si>
  <si>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</si>
  <si>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</si>
  <si>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</si>
  <si>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</si>
  <si>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</si>
  <si>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</si>
  <si>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</si>
  <si>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</si>
  <si>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</si>
  <si>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</si>
  <si>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</si>
  <si>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</si>
  <si>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</si>
  <si>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</si>
  <si>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</si>
  <si>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</si>
  <si>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</si>
  <si>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</si>
  <si>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</si>
  <si>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</si>
  <si>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</si>
  <si>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</si>
  <si>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</si>
  <si>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</si>
  <si>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</si>
  <si>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</si>
  <si>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</si>
  <si>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</si>
  <si>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</si>
  <si>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</si>
  <si>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</si>
  <si>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</si>
  <si>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</si>
  <si>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</si>
  <si>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</si>
  <si>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</si>
  <si>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</si>
  <si>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</si>
  <si>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</si>
  <si>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</si>
  <si>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</si>
  <si>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</si>
  <si>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</si>
  <si>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</si>
  <si>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</si>
  <si>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</si>
  <si>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</si>
  <si>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</si>
  <si>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</si>
  <si>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</si>
  <si>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</si>
  <si>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</si>
  <si>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</si>
  <si>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</si>
  <si>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</si>
  <si>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</si>
  <si>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</si>
  <si>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</si>
  <si>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</si>
  <si>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</si>
  <si>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</si>
  <si>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</si>
  <si>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</si>
  <si>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</si>
  <si>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</si>
  <si>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</si>
  <si>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</si>
  <si>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</si>
  <si>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</si>
  <si>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</si>
  <si>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</si>
  <si>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</si>
  <si>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</si>
  <si>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</si>
  <si>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</si>
  <si>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</si>
  <si>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</si>
  <si>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</si>
  <si>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</si>
  <si>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</si>
  <si>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</si>
  <si>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</si>
  <si>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</si>
  <si>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</si>
  <si>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</si>
  <si>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</si>
  <si>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</si>
  <si>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</si>
  <si>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</si>
  <si>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</si>
  <si>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</si>
  <si>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</si>
  <si>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</si>
  <si>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</si>
  <si>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</si>
  <si>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</si>
  <si>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</si>
  <si>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</si>
  <si>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</si>
  <si>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</si>
  <si>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</si>
  <si>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</si>
  <si>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</si>
  <si>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</si>
  <si>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</si>
  <si>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</si>
  <si>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</si>
  <si>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</si>
  <si>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</si>
  <si>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</si>
  <si>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</si>
  <si>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</si>
  <si>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</si>
  <si>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</si>
  <si>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</si>
  <si>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</si>
  <si>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</si>
  <si>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</si>
  <si>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</si>
  <si>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</si>
  <si>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</si>
  <si>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</si>
  <si>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</si>
  <si>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</si>
  <si>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</si>
  <si>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</si>
  <si>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</si>
  <si>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</si>
  <si>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</si>
  <si>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</si>
  <si>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</si>
  <si>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</si>
  <si>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</si>
  <si>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</si>
  <si>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</si>
  <si>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</si>
  <si>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</si>
  <si>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</si>
  <si>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</si>
  <si>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</si>
  <si>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</si>
  <si>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</si>
  <si>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</si>
  <si>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</si>
  <si>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</si>
  <si>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</si>
  <si>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</si>
  <si>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</si>
  <si>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</si>
  <si>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</si>
  <si>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</si>
  <si>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</si>
  <si>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</si>
  <si>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</si>
  <si>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</si>
  <si>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</si>
  <si>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</si>
  <si>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</si>
  <si>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</si>
  <si>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</si>
  <si>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</si>
  <si>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</si>
  <si>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</si>
  <si>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</si>
  <si>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</si>
  <si>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</si>
  <si>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</si>
  <si>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</si>
  <si>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</si>
  <si>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</si>
  <si>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</si>
  <si>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</si>
  <si>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</si>
  <si>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</si>
  <si>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</si>
  <si>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</si>
  <si>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</si>
  <si>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</si>
  <si>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</si>
  <si>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</si>
  <si>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</si>
  <si>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</si>
  <si>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</si>
  <si>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</si>
  <si>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</si>
  <si>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</si>
  <si>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</si>
  <si>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</si>
  <si>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</si>
  <si>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</si>
  <si>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</si>
  <si>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</si>
  <si>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</si>
  <si>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</si>
  <si>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</si>
  <si>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</si>
  <si>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</si>
  <si>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</si>
  <si>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</si>
  <si>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</si>
  <si>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</si>
  <si>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</si>
  <si>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</si>
  <si>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</si>
  <si>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</si>
  <si>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</si>
  <si>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</si>
  <si>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</si>
  <si>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</si>
  <si>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</si>
  <si>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</si>
  <si>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</si>
  <si>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</si>
  <si>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</si>
  <si>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</si>
  <si>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</si>
  <si>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</si>
  <si>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</si>
  <si>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</si>
  <si>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</si>
  <si>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</si>
  <si>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</si>
  <si>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</si>
  <si>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</si>
  <si>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</si>
  <si>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</si>
  <si>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</si>
  <si>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</si>
  <si>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</si>
  <si>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</si>
  <si>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</si>
  <si>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</si>
  <si>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</si>
  <si>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</si>
  <si>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</si>
  <si>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</si>
  <si>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</si>
  <si>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</si>
  <si>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</si>
  <si>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</si>
  <si>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</si>
  <si>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</si>
  <si>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</si>
  <si>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</si>
  <si>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</si>
  <si>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</si>
  <si>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</si>
  <si>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</si>
  <si>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</si>
  <si>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</si>
  <si>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</si>
  <si>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</si>
  <si>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</si>
  <si>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</si>
  <si>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</si>
  <si>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</si>
  <si>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</si>
  <si>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</si>
  <si>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</si>
  <si>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</si>
  <si>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</si>
  <si>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</si>
  <si>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</si>
  <si>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</si>
  <si>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</si>
  <si>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</si>
  <si>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</si>
  <si>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</si>
  <si>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</si>
  <si>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</si>
  <si>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</si>
  <si>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</si>
  <si>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</si>
  <si>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</si>
  <si>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</si>
  <si>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</si>
  <si>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</si>
  <si>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</si>
  <si>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</si>
  <si>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</si>
  <si>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</si>
  <si>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</si>
  <si>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</si>
  <si>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</si>
  <si>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</si>
  <si>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</si>
  <si>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</si>
  <si>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</si>
  <si>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</si>
  <si>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</si>
  <si>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</si>
  <si>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</si>
  <si>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</si>
  <si>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</si>
  <si>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</si>
  <si>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</si>
  <si>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</si>
  <si>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</si>
  <si>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</si>
  <si>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</si>
  <si>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</si>
  <si>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</si>
  <si>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</si>
  <si>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</si>
  <si>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</si>
  <si>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</si>
  <si>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</si>
  <si>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</si>
  <si>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</si>
  <si>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</si>
  <si>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</si>
  <si>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</si>
  <si>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</si>
  <si>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</si>
  <si>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</si>
  <si>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</si>
  <si>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</si>
  <si>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</si>
  <si>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</si>
  <si>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</si>
  <si>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</si>
  <si>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</si>
  <si>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</si>
  <si>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</si>
  <si>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</si>
  <si>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</si>
  <si>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</si>
  <si>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</si>
  <si>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</si>
  <si>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</si>
  <si>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</si>
  <si>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</si>
  <si>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</si>
  <si>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</si>
  <si>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</si>
  <si>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</si>
  <si>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</si>
  <si>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</si>
  <si>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</si>
  <si>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</si>
  <si>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</si>
  <si>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</si>
  <si>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</si>
  <si>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</si>
  <si>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</si>
  <si>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</si>
  <si>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</si>
  <si>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</si>
  <si>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</si>
  <si>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</si>
  <si>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</si>
  <si>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</si>
  <si>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</si>
  <si>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</si>
  <si>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</si>
  <si>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</si>
  <si>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</si>
  <si>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</si>
  <si>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</si>
  <si>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</si>
  <si>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</si>
  <si>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</si>
  <si>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</si>
  <si>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</si>
  <si>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</si>
  <si>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</si>
  <si>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</si>
  <si>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</si>
  <si>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</si>
  <si>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</si>
  <si>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</si>
  <si>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</si>
  <si>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</si>
  <si>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</si>
  <si>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</si>
  <si>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</si>
  <si>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</si>
  <si>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</si>
  <si>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</si>
  <si>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</si>
  <si>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</si>
  <si>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</si>
  <si>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</si>
  <si>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</si>
  <si>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</si>
  <si>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</si>
  <si>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</si>
  <si>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</si>
  <si>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</si>
  <si>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</si>
  <si>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</si>
  <si>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</si>
  <si>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</si>
  <si>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</si>
  <si>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</si>
  <si>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</si>
  <si>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</si>
  <si>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</si>
  <si>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</si>
  <si>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</si>
  <si>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</si>
  <si>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</si>
  <si>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</si>
  <si>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</si>
  <si>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</si>
  <si>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</si>
  <si>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</si>
  <si>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</si>
  <si>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</si>
  <si>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</si>
  <si>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</si>
  <si>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</si>
  <si>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</si>
  <si>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</si>
  <si>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</si>
  <si>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</si>
  <si>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</si>
  <si>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</si>
  <si>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</si>
  <si>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</si>
  <si>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</si>
  <si>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</si>
  <si>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</si>
  <si>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</si>
  <si>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</si>
  <si>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</si>
  <si>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</si>
  <si>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</si>
  <si>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</si>
  <si>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</si>
  <si>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</si>
  <si>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</si>
  <si>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</si>
  <si>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</si>
  <si>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</si>
  <si>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</si>
  <si>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</si>
  <si>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</si>
  <si>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</si>
  <si>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</si>
  <si>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</si>
  <si>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</si>
  <si>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</si>
  <si>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</si>
  <si>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</si>
  <si>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</si>
  <si>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</si>
  <si>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</si>
  <si>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</si>
  <si>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</si>
  <si>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</si>
  <si>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</si>
  <si>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</si>
  <si>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</si>
  <si>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</si>
  <si>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</si>
  <si>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</si>
  <si>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</si>
  <si>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</si>
  <si>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</si>
  <si>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</si>
  <si>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</si>
  <si>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</si>
  <si>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</si>
  <si>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</si>
  <si>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</si>
  <si>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</si>
  <si>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</si>
  <si>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</si>
  <si>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</si>
  <si>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</si>
  <si>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</si>
  <si>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</si>
  <si>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</si>
  <si>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</si>
  <si>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</si>
  <si>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</si>
  <si>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</si>
  <si>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</si>
  <si>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</si>
  <si>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</si>
  <si>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</si>
  <si>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</si>
  <si>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</si>
  <si>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</si>
  <si>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</si>
  <si>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</si>
  <si>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</si>
  <si>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</si>
  <si>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</si>
  <si>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</si>
  <si>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</si>
  <si>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</si>
  <si>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</si>
  <si>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</si>
  <si>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</si>
  <si>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</si>
  <si>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</si>
  <si>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</si>
  <si>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</si>
  <si>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</si>
  <si>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</si>
  <si>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</si>
  <si>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</si>
  <si>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</si>
  <si>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</si>
  <si>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</si>
  <si>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</si>
  <si>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</si>
  <si>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</si>
  <si>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</si>
  <si>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</si>
  <si>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</si>
  <si>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</si>
  <si>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</si>
  <si>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</si>
  <si>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</si>
  <si>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</si>
  <si>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</si>
  <si>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</si>
  <si>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</si>
  <si>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</si>
  <si>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</si>
  <si>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</si>
  <si>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</si>
  <si>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</si>
  <si>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</si>
  <si>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</si>
  <si>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</si>
  <si>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</si>
  <si>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</si>
  <si>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</si>
  <si>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</si>
  <si>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</si>
  <si>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</si>
  <si>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</si>
  <si>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</si>
  <si>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</si>
  <si>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</si>
  <si>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</si>
  <si>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</si>
  <si>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</si>
  <si>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</si>
  <si>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</si>
  <si>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</si>
  <si>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</si>
  <si>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</si>
  <si>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</si>
  <si>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</si>
  <si>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</si>
  <si>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</si>
  <si>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</si>
  <si>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</si>
  <si>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</si>
  <si>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</si>
  <si>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</si>
  <si>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</si>
  <si>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</si>
  <si>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</si>
  <si>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</si>
  <si>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</si>
  <si>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</si>
  <si>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</si>
  <si>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</si>
  <si>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</si>
  <si>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</si>
  <si>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</si>
  <si>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</si>
  <si>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</si>
  <si>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</si>
  <si>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</si>
  <si>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</si>
  <si>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</si>
  <si>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</si>
  <si>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</si>
  <si>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</si>
  <si>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</si>
  <si>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</si>
  <si>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</si>
  <si>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</si>
  <si>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</si>
  <si>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</si>
  <si>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</si>
  <si>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</si>
  <si>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</si>
  <si>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</si>
  <si>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</si>
  <si>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</si>
  <si>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</si>
  <si>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</si>
  <si>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</si>
  <si>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</si>
  <si>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</si>
  <si>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</si>
  <si>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</si>
  <si>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</si>
  <si>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</si>
  <si>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</si>
  <si>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</si>
  <si>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</si>
  <si>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</si>
  <si>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</si>
  <si>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</si>
  <si>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</si>
  <si>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</si>
  <si>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</si>
  <si>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</si>
  <si>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</si>
  <si>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</si>
  <si>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</si>
  <si>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</si>
  <si>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</si>
  <si>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</si>
  <si>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</si>
  <si>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</si>
  <si>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</si>
  <si>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</si>
  <si>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</si>
  <si>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</si>
  <si>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</si>
  <si>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</si>
  <si>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</si>
  <si>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</si>
  <si>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</si>
  <si>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</si>
  <si>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</si>
  <si>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</si>
  <si>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</si>
  <si>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</si>
  <si>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</si>
  <si>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</si>
  <si>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</si>
  <si>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</si>
  <si>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</si>
  <si>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</si>
  <si>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</si>
  <si>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</si>
  <si>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</si>
  <si>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</si>
  <si>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</si>
  <si>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</si>
  <si>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</si>
  <si>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</si>
  <si>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</si>
  <si>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</si>
  <si>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</si>
  <si>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</si>
  <si>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</si>
  <si>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</si>
  <si>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</si>
  <si>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</si>
  <si>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</si>
  <si>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</si>
  <si>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</si>
  <si>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</si>
  <si>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</si>
  <si>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</si>
  <si>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</si>
  <si>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</si>
  <si>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</si>
  <si>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</si>
  <si>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</si>
  <si>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</si>
  <si>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</si>
  <si>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</si>
  <si>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</si>
  <si>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</si>
  <si>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</si>
  <si>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</si>
  <si>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</si>
  <si>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</si>
  <si>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</si>
  <si>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</si>
  <si>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</si>
  <si>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</si>
  <si>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</si>
  <si>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</si>
  <si>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</si>
  <si>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</si>
  <si>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</si>
  <si>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</si>
  <si>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</si>
  <si>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</si>
  <si>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</si>
  <si>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</si>
  <si>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</si>
  <si>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</si>
  <si>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</si>
  <si>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</si>
  <si>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</si>
  <si>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</si>
  <si>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</si>
  <si>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</si>
  <si>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</si>
  <si>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</si>
  <si>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</si>
  <si>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</si>
  <si>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</si>
  <si>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</si>
  <si>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</si>
  <si>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</si>
  <si>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</si>
  <si>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</si>
  <si>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</si>
  <si>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</si>
  <si>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</si>
  <si>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</si>
  <si>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</si>
  <si>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</si>
  <si>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</si>
  <si>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</si>
  <si>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</si>
  <si>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</si>
  <si>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</si>
  <si>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</si>
  <si>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</si>
  <si>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</si>
  <si>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</si>
  <si>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</si>
  <si>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</si>
  <si>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</si>
  <si>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</si>
  <si>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</si>
  <si>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</si>
  <si>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</si>
  <si>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</si>
  <si>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</si>
  <si>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</si>
  <si>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</si>
  <si>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</si>
  <si>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</si>
  <si>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</si>
  <si>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</si>
  <si>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</si>
  <si>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</si>
  <si>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</si>
  <si>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</si>
  <si>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</si>
  <si>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</si>
  <si>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</si>
  <si>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</si>
  <si>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</si>
  <si>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</si>
  <si>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</si>
  <si>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</si>
  <si>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</si>
  <si>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</si>
  <si>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</si>
  <si>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</si>
  <si>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</si>
  <si>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</si>
  <si>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</si>
  <si>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</si>
  <si>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</si>
  <si>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</si>
  <si>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</si>
  <si>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</si>
  <si>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</si>
  <si>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</si>
  <si>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</si>
  <si>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</si>
  <si>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</si>
  <si>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</si>
  <si>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</si>
  <si>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</si>
  <si>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</si>
  <si>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</si>
  <si>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</si>
  <si>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</si>
  <si>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</si>
  <si>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</si>
  <si>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</si>
  <si>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</si>
  <si>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</si>
  <si>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</si>
  <si>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</si>
  <si>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</si>
  <si>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</si>
  <si>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</si>
  <si>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</si>
  <si>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</si>
  <si>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</si>
  <si>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</si>
  <si>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</si>
  <si>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</si>
  <si>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</si>
  <si>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</si>
  <si>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</si>
  <si>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</si>
  <si>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</si>
  <si>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</si>
  <si>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</si>
  <si>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</si>
  <si>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</si>
  <si>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</si>
  <si>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</si>
  <si>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</si>
  <si>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</si>
  <si>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</si>
  <si>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</si>
  <si>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</si>
  <si>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</si>
  <si>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</si>
  <si>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</si>
  <si>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</si>
  <si>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</si>
  <si>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</si>
  <si>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</si>
  <si>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</si>
  <si>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</si>
  <si>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</si>
  <si>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</si>
  <si>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</si>
  <si>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</si>
  <si>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</si>
  <si>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</si>
  <si>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</si>
  <si>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</si>
  <si>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</si>
  <si>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</si>
  <si>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</si>
  <si>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</si>
  <si>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</si>
  <si>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</si>
  <si>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</si>
  <si>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</si>
  <si>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</si>
  <si>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</si>
  <si>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</si>
  <si>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</si>
  <si>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</si>
  <si>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</si>
  <si>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</si>
  <si>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</si>
  <si>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</si>
  <si>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</si>
  <si>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</si>
  <si>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</si>
  <si>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</si>
  <si>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</si>
  <si>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</si>
  <si>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</si>
  <si>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</si>
  <si>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</si>
  <si>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</si>
  <si>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</si>
  <si>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</si>
  <si>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</si>
  <si>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</si>
  <si>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</si>
  <si>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</si>
  <si>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</si>
  <si>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</si>
  <si>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</si>
  <si>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</si>
  <si>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</si>
  <si>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</si>
  <si>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</si>
  <si>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</si>
  <si>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</si>
  <si>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</si>
  <si>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</si>
  <si>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</si>
  <si>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</si>
  <si>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</si>
  <si>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</si>
  <si>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</si>
  <si>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</si>
  <si>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</si>
  <si>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</si>
  <si>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</si>
  <si>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</si>
  <si>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</si>
  <si>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</si>
  <si>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</si>
  <si>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</si>
  <si>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</si>
  <si>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</si>
  <si>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</si>
  <si>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</si>
  <si>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</si>
  <si>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</si>
  <si>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</si>
  <si>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</si>
  <si>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</si>
  <si>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</si>
  <si>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</si>
  <si>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</si>
  <si>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</si>
  <si>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</si>
  <si>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</si>
  <si>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</si>
  <si>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</si>
  <si>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</si>
  <si>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</si>
  <si>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</si>
  <si>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</si>
  <si>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</si>
  <si>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</si>
  <si>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</si>
  <si>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</si>
  <si>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</si>
  <si>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</si>
  <si>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</si>
  <si>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</si>
  <si>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</si>
  <si>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</si>
  <si>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</si>
  <si>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</si>
  <si>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</si>
  <si>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</si>
  <si>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</si>
  <si>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</si>
  <si>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</si>
  <si>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</si>
  <si>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</si>
  <si>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</si>
  <si>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</si>
  <si>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</si>
  <si>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</si>
  <si>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</si>
  <si>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</si>
  <si>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</si>
  <si>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</si>
  <si>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</si>
  <si>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</si>
  <si>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</si>
  <si>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</si>
  <si>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</si>
  <si>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</si>
  <si>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</si>
  <si>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</si>
  <si>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</si>
  <si>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</si>
  <si>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</si>
  <si>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</si>
  <si>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</si>
  <si>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</si>
  <si>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</si>
  <si>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</si>
  <si>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</si>
  <si>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</si>
  <si>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</si>
  <si>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</si>
  <si>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</si>
  <si>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</si>
  <si>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</si>
  <si>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</si>
  <si>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</si>
  <si>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</si>
  <si>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</si>
  <si>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</si>
  <si>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</si>
  <si>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</si>
  <si>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</si>
  <si>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</si>
  <si>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</si>
  <si>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</si>
  <si>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</si>
  <si>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</si>
  <si>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</si>
  <si>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</si>
  <si>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</si>
  <si>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</si>
  <si>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</si>
  <si>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</si>
  <si>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</si>
  <si>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</si>
  <si>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</si>
  <si>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</si>
  <si>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</si>
  <si>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</si>
  <si>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</si>
  <si>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</si>
  <si>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</si>
  <si>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</si>
  <si>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</si>
  <si>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</si>
  <si>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</si>
  <si>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</si>
  <si>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</si>
  <si>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</si>
  <si>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</si>
  <si>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</si>
  <si>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</si>
  <si>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</si>
  <si>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</si>
  <si>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</si>
  <si>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</si>
  <si>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</si>
  <si>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</si>
  <si>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</si>
  <si>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</si>
  <si>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</si>
  <si>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</si>
  <si>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</si>
  <si>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</si>
  <si>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</si>
  <si>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</si>
  <si>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</si>
  <si>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</si>
  <si>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</si>
  <si>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</si>
  <si>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</si>
  <si>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</si>
  <si>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</si>
  <si>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</si>
  <si>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</si>
  <si>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</si>
  <si>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</si>
  <si>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</si>
  <si>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</si>
  <si>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</si>
  <si>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</si>
  <si>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</si>
  <si>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</si>
  <si>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</si>
  <si>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</si>
  <si>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</si>
  <si>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</si>
  <si>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</si>
  <si>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</si>
  <si>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</si>
  <si>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</si>
  <si>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</si>
  <si>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</si>
  <si>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</si>
  <si>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</si>
  <si>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</si>
  <si>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</si>
  <si>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</si>
  <si>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</si>
  <si>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</si>
  <si>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</si>
  <si>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</si>
  <si>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</si>
  <si>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</si>
  <si>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</si>
  <si>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</si>
  <si>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</si>
  <si>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</si>
  <si>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</si>
  <si>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</si>
  <si>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</si>
  <si>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</si>
  <si>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</si>
  <si>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</si>
  <si>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</si>
  <si>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</si>
  <si>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</si>
  <si>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</si>
  <si>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</si>
  <si>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</si>
  <si>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</si>
  <si>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</si>
  <si>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</si>
  <si>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</si>
  <si>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</si>
  <si>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</si>
  <si>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</si>
  <si>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</si>
  <si>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</si>
  <si>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</si>
  <si>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</si>
  <si>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</si>
  <si>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</si>
  <si>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</si>
  <si>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</si>
  <si>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</si>
  <si>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</si>
  <si>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</si>
  <si>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</si>
  <si>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</si>
  <si>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</si>
  <si>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</si>
  <si>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</si>
  <si>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</si>
  <si>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</si>
  <si>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</si>
  <si>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</si>
  <si>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</si>
  <si>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</si>
  <si>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</si>
  <si>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</si>
  <si>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</si>
  <si>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</si>
  <si>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</si>
  <si>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</si>
  <si>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</si>
  <si>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</si>
  <si>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</si>
  <si>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</si>
  <si>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</si>
  <si>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</si>
  <si>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</si>
  <si>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</si>
  <si>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</si>
  <si>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</si>
  <si>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</si>
  <si>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</si>
  <si>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</si>
  <si>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</si>
  <si>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</si>
  <si>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</si>
  <si>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</si>
  <si>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</si>
  <si>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</si>
  <si>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</si>
  <si>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</si>
  <si>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</si>
  <si>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</si>
  <si>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</si>
  <si>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</si>
  <si>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</si>
  <si>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</si>
  <si>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</si>
  <si>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</si>
  <si>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</si>
  <si>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</si>
  <si>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</si>
  <si>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</si>
  <si>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</si>
  <si>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</si>
  <si>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</si>
  <si>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</si>
  <si>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</si>
  <si>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</si>
  <si>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</si>
  <si>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</si>
  <si>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</si>
  <si>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</si>
  <si>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</si>
  <si>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</si>
  <si>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</si>
  <si>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</si>
  <si>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</si>
  <si>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</si>
  <si>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</si>
  <si>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</si>
  <si>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</si>
  <si>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</si>
  <si>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</si>
  <si>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</si>
  <si>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</si>
  <si>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</si>
  <si>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</si>
  <si>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</si>
  <si>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</si>
  <si>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</si>
  <si>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</si>
  <si>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</si>
  <si>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</si>
  <si>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</si>
  <si>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</si>
  <si>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</si>
  <si>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</si>
  <si>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</si>
  <si>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</si>
  <si>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</si>
  <si>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</si>
  <si>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</si>
  <si>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</si>
  <si>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</si>
  <si>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</si>
  <si>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</si>
  <si>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</si>
  <si>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</si>
  <si>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</si>
  <si>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</si>
  <si>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</si>
  <si>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</si>
  <si>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</si>
  <si>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</si>
  <si>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</si>
  <si>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</si>
  <si>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</si>
  <si>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</si>
  <si>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</si>
  <si>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</si>
  <si>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</si>
  <si>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</si>
  <si>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</si>
  <si>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</si>
  <si>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</si>
  <si>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</si>
  <si>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</si>
  <si>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</si>
  <si>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</si>
  <si>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</si>
  <si>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</si>
  <si>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</si>
  <si>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</si>
  <si>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</si>
  <si>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</si>
  <si>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</si>
  <si>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</si>
  <si>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</si>
  <si>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</si>
  <si>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</si>
  <si>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</si>
  <si>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</si>
  <si>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</si>
  <si>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</si>
  <si>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</si>
  <si>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</si>
  <si>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</si>
  <si>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</si>
  <si>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</si>
  <si>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</si>
  <si>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</si>
  <si>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</si>
  <si>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</si>
  <si>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</si>
  <si>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</si>
  <si>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</si>
  <si>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</si>
  <si>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</si>
  <si>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</si>
  <si>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</si>
  <si>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</si>
  <si>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</si>
  <si>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</si>
  <si>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</si>
  <si>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</si>
  <si>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</si>
  <si>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</si>
  <si>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</si>
  <si>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</si>
  <si>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</si>
  <si>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</si>
  <si>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</si>
  <si>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</si>
  <si>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</si>
  <si>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</si>
  <si>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</si>
  <si>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</si>
  <si>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</si>
  <si>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</si>
  <si>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</si>
  <si>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</si>
  <si>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</si>
  <si>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</si>
  <si>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</si>
  <si>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</si>
  <si>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</si>
  <si>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</si>
  <si>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</si>
  <si>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</si>
  <si>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</si>
  <si>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</si>
  <si>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</si>
  <si>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</si>
  <si>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</si>
  <si>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</si>
  <si>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</si>
  <si>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</si>
  <si>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</si>
  <si>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</si>
  <si>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</si>
  <si>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</si>
  <si>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</si>
  <si>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</si>
  <si>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</si>
  <si>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</si>
  <si>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</si>
  <si>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</si>
  <si>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</si>
  <si>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</si>
  <si>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</si>
  <si>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</si>
  <si>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</si>
  <si>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</si>
  <si>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</si>
  <si>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</si>
  <si>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</si>
  <si>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</si>
  <si>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</si>
  <si>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</si>
  <si>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</si>
  <si>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</si>
  <si>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</si>
  <si>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</si>
  <si>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</si>
  <si>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</si>
  <si>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</si>
  <si>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</si>
  <si>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</si>
  <si>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</si>
  <si>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</si>
  <si>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</si>
  <si>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</si>
  <si>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</si>
  <si>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</si>
  <si>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</si>
  <si>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</si>
  <si>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</si>
  <si>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</si>
  <si>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</si>
  <si>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</si>
  <si>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</si>
  <si>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</si>
  <si>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</si>
  <si>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</si>
  <si>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</si>
  <si>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</si>
  <si>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</si>
  <si>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</si>
  <si>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</si>
  <si>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</si>
  <si>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</si>
  <si>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</si>
  <si>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</si>
  <si>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</si>
  <si>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</si>
  <si>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</si>
  <si>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</si>
  <si>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</si>
  <si>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</si>
  <si>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</si>
  <si>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</si>
  <si>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</si>
  <si>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</si>
  <si>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</si>
  <si>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</si>
  <si>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</si>
  <si>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</si>
  <si>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</si>
  <si>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</si>
  <si>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</si>
  <si>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</si>
  <si>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</si>
  <si>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</si>
  <si>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</si>
  <si>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</si>
  <si>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</si>
  <si>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</si>
  <si>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</si>
  <si>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</si>
  <si>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</si>
  <si>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</si>
  <si>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</si>
  <si>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</si>
  <si>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</si>
  <si>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</si>
  <si>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</si>
  <si>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</si>
  <si>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</si>
  <si>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</si>
  <si>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</si>
  <si>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</si>
  <si>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</si>
  <si>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</si>
  <si>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</si>
  <si>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</si>
  <si>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</si>
  <si>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</si>
  <si>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</si>
  <si>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</si>
  <si>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</si>
  <si>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</si>
  <si>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</si>
  <si>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</si>
  <si>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</si>
  <si>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</si>
  <si>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</si>
  <si>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</si>
  <si>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</si>
  <si>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</si>
  <si>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</si>
  <si>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</si>
  <si>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</si>
  <si>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</si>
  <si>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</si>
  <si>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</si>
  <si>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</si>
  <si>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</si>
  <si>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</si>
  <si>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</si>
  <si>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</si>
  <si>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</si>
  <si>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</si>
  <si>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</si>
  <si>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</si>
  <si>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</si>
  <si>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</si>
  <si>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</si>
  <si>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</si>
  <si>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</si>
  <si>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</si>
  <si>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</si>
  <si>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</si>
  <si>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</si>
  <si>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</si>
  <si>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</si>
  <si>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</si>
  <si>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</si>
  <si>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</si>
  <si>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</si>
  <si>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</si>
  <si>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</si>
  <si>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</si>
  <si>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</si>
  <si>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</si>
  <si>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</si>
  <si>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</si>
  <si>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</si>
  <si>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</si>
  <si>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</si>
  <si>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</si>
  <si>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</si>
  <si>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</si>
  <si>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</si>
  <si>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</si>
  <si>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</si>
  <si>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</si>
  <si>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</si>
  <si>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</si>
  <si>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</si>
  <si>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</si>
  <si>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</si>
  <si>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</si>
  <si>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</si>
  <si>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</si>
  <si>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</si>
  <si>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</si>
  <si>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</si>
  <si>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</si>
  <si>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</si>
  <si>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</si>
  <si>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</si>
  <si>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</si>
  <si>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</si>
  <si>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</si>
  <si>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</si>
  <si>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</si>
  <si>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</si>
  <si>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</si>
  <si>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</si>
  <si>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</si>
  <si>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</si>
  <si>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</si>
  <si>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</si>
  <si>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</si>
  <si>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</si>
  <si>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</si>
  <si>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</si>
  <si>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</si>
  <si>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</si>
  <si>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</si>
  <si>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</si>
  <si>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</si>
  <si>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</si>
  <si>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</si>
  <si>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</si>
  <si>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</si>
  <si>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</si>
  <si>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</si>
  <si>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</si>
  <si>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</si>
  <si>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</si>
  <si>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</si>
  <si>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</si>
  <si>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</si>
  <si>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</si>
  <si>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</si>
  <si>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</si>
  <si>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</si>
  <si>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</si>
  <si>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</si>
  <si>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</si>
  <si>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</si>
  <si>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</si>
  <si>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</si>
  <si>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</si>
  <si>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</si>
  <si>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</si>
  <si>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</si>
  <si>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</si>
  <si>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</si>
  <si>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</si>
  <si>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</si>
  <si>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</si>
  <si>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</si>
  <si>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</si>
  <si>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</si>
  <si>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</si>
  <si>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</si>
  <si>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</si>
  <si>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</si>
  <si>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</si>
  <si>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</si>
  <si>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</si>
  <si>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</si>
  <si>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</si>
  <si>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</si>
  <si>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</si>
  <si>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</si>
  <si>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</si>
  <si>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</si>
  <si>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</si>
  <si>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</si>
  <si>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</si>
  <si>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</si>
  <si>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</si>
  <si>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</si>
  <si>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</si>
  <si>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</si>
  <si>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</si>
  <si>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</si>
  <si>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</si>
  <si>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</si>
  <si>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</si>
  <si>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</si>
  <si>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</si>
  <si>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</si>
  <si>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</si>
  <si>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</si>
  <si>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</si>
  <si>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</si>
  <si>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</si>
  <si>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</si>
  <si>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</si>
  <si>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</si>
  <si>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</si>
  <si>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</si>
  <si>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</si>
  <si>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</si>
  <si>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</si>
  <si>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</si>
  <si>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</si>
  <si>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</si>
  <si>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</si>
  <si>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</si>
  <si>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</si>
  <si>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</si>
  <si>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</si>
  <si>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</si>
  <si>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</si>
  <si>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</si>
  <si>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</si>
  <si>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</si>
  <si>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</si>
  <si>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</si>
  <si>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</si>
  <si>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</si>
  <si>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</si>
  <si>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</si>
  <si>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</si>
  <si>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</si>
  <si>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</si>
  <si>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</si>
  <si>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</si>
  <si>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</si>
  <si>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</si>
  <si>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</si>
  <si>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</si>
  <si>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</si>
  <si>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</si>
  <si>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</si>
  <si>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</si>
  <si>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</si>
  <si>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</si>
  <si>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</si>
  <si>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</si>
  <si>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</si>
  <si>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</si>
  <si>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</si>
  <si>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</si>
  <si>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</si>
  <si>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</si>
  <si>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</si>
  <si>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</si>
  <si>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</si>
  <si>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</si>
  <si>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</si>
  <si>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</si>
  <si>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</si>
  <si>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</si>
  <si>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</si>
  <si>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</si>
  <si>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</si>
  <si>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</si>
  <si>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</si>
  <si>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</si>
  <si>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</si>
  <si>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</si>
  <si>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</si>
  <si>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</si>
  <si>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</si>
  <si>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</si>
  <si>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</si>
  <si>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</si>
  <si>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</si>
  <si>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</si>
  <si>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</si>
  <si>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</si>
  <si>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</si>
  <si>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</si>
  <si>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</si>
  <si>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</si>
  <si>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</si>
  <si>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</si>
  <si>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</si>
  <si>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</si>
  <si>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</si>
  <si>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</si>
  <si>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</si>
  <si>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</si>
  <si>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</si>
  <si>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</si>
  <si>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</si>
  <si>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</si>
  <si>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</si>
  <si>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</si>
  <si>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</si>
  <si>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</si>
  <si>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</si>
  <si>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</si>
  <si>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</si>
  <si>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</si>
  <si>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</si>
  <si>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</si>
  <si>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</si>
  <si>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</si>
  <si>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</si>
  <si>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</si>
  <si>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</si>
  <si>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</si>
  <si>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</si>
  <si>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</si>
  <si>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</si>
  <si>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</si>
  <si>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</si>
  <si>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</si>
  <si>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</si>
  <si>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</si>
  <si>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</si>
  <si>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</si>
  <si>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</si>
  <si>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</si>
  <si>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</si>
  <si>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</si>
  <si>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</si>
  <si>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</si>
  <si>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</si>
  <si>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</si>
  <si>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</si>
  <si>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</si>
  <si>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</si>
  <si>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</si>
  <si>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</si>
  <si>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</si>
  <si>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</si>
  <si>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</si>
  <si>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</si>
  <si>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</si>
  <si>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</si>
  <si>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</si>
  <si>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</si>
  <si>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</si>
  <si>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</si>
  <si>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</si>
  <si>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</si>
  <si>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</si>
  <si>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</si>
  <si>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</si>
  <si>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</si>
  <si>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</si>
  <si>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</si>
  <si>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</si>
  <si>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</si>
  <si>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</si>
  <si>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</si>
  <si>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</si>
  <si>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</si>
  <si>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</si>
  <si>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</si>
  <si>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</si>
  <si>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</si>
  <si>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</si>
  <si>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</si>
  <si>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</si>
  <si>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</si>
  <si>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</si>
  <si>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</si>
  <si>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</si>
  <si>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</si>
  <si>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</si>
  <si>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</si>
  <si>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</si>
  <si>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</si>
  <si>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</si>
  <si>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</si>
  <si>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</si>
  <si>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</si>
  <si>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</si>
  <si>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</si>
  <si>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</si>
  <si>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</si>
  <si>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</si>
  <si>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</si>
  <si>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</si>
  <si>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</si>
  <si>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</si>
  <si>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</si>
  <si>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</si>
  <si>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</si>
  <si>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</si>
  <si>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</si>
  <si>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</si>
  <si>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</si>
  <si>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</si>
  <si>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</si>
  <si>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</si>
  <si>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</si>
  <si>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</si>
  <si>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</si>
  <si>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</si>
  <si>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</si>
  <si>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</si>
  <si>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</si>
  <si>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</si>
  <si>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</si>
  <si>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</si>
  <si>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</si>
  <si>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</si>
  <si>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</si>
  <si>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</si>
  <si>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</si>
  <si>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</si>
  <si>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</si>
  <si>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</si>
  <si>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</si>
  <si>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</si>
  <si>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</si>
  <si>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</si>
  <si>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</si>
  <si>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</si>
  <si>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</si>
  <si>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</si>
  <si>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</si>
  <si>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</si>
  <si>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</si>
  <si>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</si>
  <si>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</si>
  <si>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</si>
  <si>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</si>
  <si>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</si>
  <si>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</si>
  <si>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</si>
  <si>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</si>
  <si>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</si>
  <si>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</si>
  <si>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</si>
  <si>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</si>
  <si>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</si>
  <si>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</si>
  <si>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</si>
  <si>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</si>
  <si>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</si>
  <si>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</si>
  <si>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</si>
  <si>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</si>
  <si>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</si>
  <si>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</si>
  <si>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</si>
  <si>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</si>
  <si>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</si>
  <si>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</si>
  <si>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</si>
  <si>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</si>
  <si>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</si>
  <si>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</si>
  <si>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</si>
  <si>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</si>
  <si>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</si>
  <si>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</si>
  <si>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</si>
  <si>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</si>
  <si>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</si>
  <si>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</si>
  <si>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</si>
  <si>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</si>
  <si>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</si>
  <si>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</si>
  <si>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</si>
  <si>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</si>
  <si>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</si>
  <si>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</si>
  <si>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</si>
  <si>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</si>
  <si>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</si>
  <si>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</si>
  <si>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</si>
  <si>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</si>
  <si>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</si>
  <si>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</si>
  <si>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</si>
  <si>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</si>
  <si>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</si>
  <si>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</si>
  <si>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</si>
  <si>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</si>
  <si>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</si>
  <si>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</si>
  <si>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</si>
  <si>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</si>
  <si>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</si>
  <si>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</si>
  <si>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</si>
  <si>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</si>
  <si>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</si>
  <si>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</si>
  <si>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</si>
  <si>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</si>
  <si>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</si>
  <si>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</si>
  <si>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</si>
  <si>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</si>
  <si>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</si>
  <si>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</si>
  <si>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</si>
  <si>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</si>
  <si>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</si>
  <si>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</si>
  <si>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</si>
  <si>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</si>
  <si>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</si>
  <si>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</si>
  <si>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</si>
  <si>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</si>
  <si>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</si>
  <si>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</si>
  <si>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</si>
  <si>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</si>
  <si>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</si>
  <si>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</si>
  <si>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</si>
  <si>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</si>
  <si>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</si>
  <si>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</si>
  <si>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</si>
  <si>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</si>
  <si>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</si>
  <si>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</si>
  <si>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</si>
  <si>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</si>
  <si>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</si>
  <si>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</si>
  <si>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</si>
  <si>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</si>
  <si>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</si>
  <si>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</si>
  <si>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</si>
  <si>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</si>
  <si>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</si>
  <si>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</si>
  <si>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</si>
  <si>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</si>
  <si>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</si>
  <si>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</si>
  <si>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</si>
  <si>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</si>
  <si>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</si>
  <si>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</si>
  <si>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</si>
  <si>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</si>
  <si>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</si>
  <si>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</si>
  <si>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</si>
  <si>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</si>
  <si>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</si>
  <si>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</si>
  <si>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</si>
  <si>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</si>
  <si>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</si>
  <si>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</si>
  <si>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</si>
  <si>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</si>
  <si>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</si>
  <si>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</si>
  <si>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</si>
  <si>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</si>
  <si>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</si>
  <si>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</si>
  <si>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</si>
  <si>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</si>
  <si>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</si>
  <si>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</si>
  <si>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</si>
  <si>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</si>
  <si>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</si>
  <si>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</si>
  <si>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</si>
  <si>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</si>
  <si>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</si>
  <si>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</si>
  <si>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</si>
  <si>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</si>
  <si>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</si>
  <si>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</si>
  <si>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</si>
  <si>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</si>
  <si>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</si>
  <si>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</si>
  <si>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</si>
  <si>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</si>
  <si>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</si>
  <si>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</si>
  <si>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</si>
  <si>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</si>
  <si>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</si>
  <si>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</si>
  <si>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</si>
  <si>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</si>
  <si>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</si>
  <si>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</si>
  <si>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</si>
  <si>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</si>
  <si>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</si>
  <si>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</si>
  <si>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</si>
  <si>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</si>
  <si>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</si>
  <si>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</si>
  <si>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</si>
  <si>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</si>
  <si>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</si>
  <si>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</si>
  <si>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</si>
  <si>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</si>
  <si>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</si>
  <si>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</si>
  <si>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</si>
  <si>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</si>
  <si>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</si>
  <si>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</si>
  <si>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</si>
  <si>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</si>
  <si>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</si>
  <si>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</si>
  <si>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</si>
  <si>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</si>
  <si>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</si>
  <si>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</si>
  <si>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</si>
  <si>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</si>
  <si>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</si>
  <si>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</si>
  <si>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</si>
  <si>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</si>
  <si>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</si>
  <si>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</si>
  <si>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</si>
  <si>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</si>
  <si>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</si>
  <si>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</si>
  <si>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</si>
  <si>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</si>
  <si>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</si>
  <si>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</si>
  <si>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</si>
  <si>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</si>
  <si>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</si>
  <si>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</si>
  <si>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</si>
  <si>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</si>
  <si>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</si>
  <si>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</si>
  <si>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</si>
  <si>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</si>
  <si>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</si>
  <si>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</si>
  <si>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</si>
  <si>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</si>
  <si>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</si>
  <si>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</si>
  <si>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</si>
  <si>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</si>
  <si>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</si>
  <si>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</si>
  <si>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</si>
  <si>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</si>
  <si>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</si>
  <si>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</si>
  <si>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</si>
  <si>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</si>
  <si>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</si>
  <si>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</si>
  <si>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</si>
  <si>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</si>
  <si>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</si>
  <si>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</si>
  <si>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</si>
  <si>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</si>
  <si>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</si>
  <si>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</si>
  <si>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</si>
  <si>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</si>
  <si>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</si>
  <si>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</si>
  <si>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</si>
  <si>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</si>
  <si>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</si>
  <si>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</si>
  <si>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</si>
  <si>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</si>
  <si>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</si>
  <si>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</si>
  <si>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</si>
  <si>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</si>
  <si>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</si>
  <si>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</si>
  <si>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</si>
  <si>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</si>
  <si>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</si>
  <si>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</si>
  <si>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</si>
  <si>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</si>
  <si>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</si>
  <si>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</si>
  <si>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</si>
  <si>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</si>
  <si>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</si>
  <si>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</si>
  <si>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</si>
  <si>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</si>
  <si>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</si>
  <si>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</si>
  <si>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</si>
  <si>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</si>
  <si>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</si>
  <si>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</si>
  <si>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</si>
  <si>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</si>
  <si>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</si>
  <si>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</si>
  <si>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</si>
  <si>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</si>
  <si>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</si>
  <si>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</si>
  <si>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</si>
  <si>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</si>
  <si>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</si>
  <si>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</si>
  <si>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</si>
  <si>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</si>
  <si>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</si>
  <si>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</si>
  <si>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</si>
  <si>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</si>
  <si>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</si>
  <si>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</si>
  <si>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</si>
  <si>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</si>
  <si>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</si>
  <si>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</si>
  <si>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</si>
  <si>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</si>
  <si>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</si>
  <si>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</si>
  <si>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</si>
  <si>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</si>
  <si>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</si>
  <si>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</si>
  <si>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</si>
  <si>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</si>
  <si>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</si>
  <si>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</si>
  <si>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</si>
  <si>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</si>
  <si>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</si>
  <si>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</si>
  <si>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</si>
  <si>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</si>
  <si>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</si>
  <si>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</si>
  <si>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</si>
  <si>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</si>
  <si>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</si>
  <si>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</si>
  <si>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</si>
  <si>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</si>
  <si>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</si>
  <si>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</si>
  <si>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</si>
  <si>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</si>
  <si>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</si>
  <si>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</si>
  <si>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</si>
  <si>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</si>
  <si>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</si>
  <si>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</si>
  <si>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</si>
  <si>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</si>
  <si>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</si>
  <si>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</si>
  <si>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</si>
  <si>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</si>
  <si>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</si>
  <si>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</si>
  <si>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</si>
  <si>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</si>
  <si>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</si>
  <si>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</si>
  <si>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</si>
  <si>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</si>
  <si>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</si>
  <si>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</si>
  <si>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</si>
  <si>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</si>
  <si>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</si>
  <si>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</si>
  <si>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</si>
  <si>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</si>
  <si>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</si>
  <si>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</si>
  <si>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</si>
  <si>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</si>
  <si>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</si>
  <si>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</si>
  <si>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</si>
  <si>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</si>
  <si>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</si>
  <si>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</si>
  <si>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</si>
  <si>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</si>
  <si>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</si>
  <si>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</si>
  <si>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</si>
  <si>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</si>
  <si>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</si>
  <si>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</si>
  <si>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</si>
  <si>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</si>
  <si>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</si>
  <si>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</si>
  <si>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</si>
  <si>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</si>
  <si>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</si>
  <si>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</si>
  <si>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</si>
  <si>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</si>
  <si>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</si>
  <si>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</si>
  <si>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</si>
  <si>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</si>
  <si>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</si>
  <si>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</si>
  <si>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</si>
  <si>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</si>
  <si>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</si>
  <si>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</si>
  <si>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</si>
  <si>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</si>
  <si>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</si>
  <si>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</si>
  <si>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</si>
  <si>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</si>
  <si>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</si>
  <si>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</si>
  <si>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</si>
  <si>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</si>
  <si>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</si>
  <si>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</si>
  <si>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</si>
  <si>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</si>
  <si>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</si>
  <si>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</si>
  <si>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</si>
  <si>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</si>
  <si>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</si>
  <si>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</si>
  <si>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</si>
  <si>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</si>
  <si>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</si>
  <si>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</si>
  <si>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</si>
  <si>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</si>
  <si>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</si>
  <si>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</si>
  <si>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</si>
  <si>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</si>
  <si>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</si>
  <si>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</si>
  <si>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</si>
  <si>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</si>
  <si>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</si>
  <si>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</si>
  <si>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</si>
  <si>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</si>
  <si>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</si>
  <si>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</si>
  <si>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</si>
  <si>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</si>
  <si>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</si>
  <si>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</si>
  <si>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</si>
  <si>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</si>
  <si>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</si>
  <si>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</si>
  <si>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</si>
  <si>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</si>
  <si>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</si>
  <si>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</si>
  <si>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</si>
  <si>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</si>
  <si>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</si>
  <si>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</si>
  <si>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</si>
  <si>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</si>
  <si>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</si>
  <si>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</si>
  <si>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</si>
  <si>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</si>
  <si>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</si>
  <si>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</si>
  <si>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</si>
  <si>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</si>
  <si>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</si>
  <si>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</si>
  <si>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</si>
  <si>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</si>
  <si>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</si>
  <si>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</si>
  <si>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</si>
  <si>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</si>
  <si>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</si>
  <si>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</si>
  <si>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</si>
  <si>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</si>
  <si>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</si>
  <si>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</si>
  <si>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</si>
  <si>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</si>
  <si>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</si>
  <si>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</si>
  <si>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</si>
  <si>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</si>
  <si>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</si>
  <si>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</si>
  <si>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</si>
  <si>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</si>
  <si>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</si>
  <si>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</si>
  <si>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</si>
  <si>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</si>
  <si>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</si>
  <si>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</si>
  <si>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</si>
  <si>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</si>
  <si>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</si>
  <si>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</si>
  <si>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</si>
  <si>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</si>
  <si>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</si>
  <si>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</si>
  <si>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</si>
  <si>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</si>
  <si>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</si>
  <si>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</si>
  <si>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</si>
  <si>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</si>
  <si>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</si>
  <si>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</si>
  <si>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</si>
  <si>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</si>
  <si>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</si>
  <si>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</si>
  <si>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</si>
  <si>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</si>
  <si>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</si>
  <si>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</si>
  <si>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</si>
  <si>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</si>
  <si>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</si>
  <si>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</si>
  <si>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</si>
  <si>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</si>
  <si>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</si>
  <si>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</si>
  <si>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</si>
  <si>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</si>
  <si>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</si>
  <si>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</si>
  <si>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</si>
  <si>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</si>
  <si>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</si>
  <si>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</si>
  <si>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</si>
  <si>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</si>
  <si>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</si>
  <si>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</si>
  <si>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</si>
  <si>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</si>
  <si>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</si>
  <si>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</si>
  <si>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</si>
  <si>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</si>
  <si>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</si>
  <si>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</si>
  <si>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</si>
  <si>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</si>
  <si>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</si>
  <si>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</si>
  <si>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</si>
  <si>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</si>
  <si>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</si>
  <si>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</si>
  <si>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</si>
  <si>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</si>
  <si>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</si>
  <si>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</si>
  <si>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</si>
  <si>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</si>
  <si>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</si>
  <si>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</si>
  <si>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</si>
  <si>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</si>
  <si>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</si>
  <si>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</si>
  <si>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</si>
  <si>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</si>
  <si>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</si>
  <si>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</si>
  <si>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</si>
  <si>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</si>
  <si>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</si>
  <si>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</si>
  <si>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</si>
  <si>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</si>
  <si>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</si>
  <si>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</si>
  <si>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</si>
  <si>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</si>
  <si>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</si>
  <si>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</si>
  <si>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</si>
  <si>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</si>
  <si>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</si>
  <si>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</si>
  <si>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</si>
  <si>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</si>
  <si>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</si>
  <si>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</si>
  <si>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</si>
  <si>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</si>
  <si>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</si>
  <si>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</si>
  <si>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</si>
  <si>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</si>
  <si>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</si>
  <si>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</si>
  <si>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</si>
  <si>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</si>
  <si>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</si>
  <si>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</si>
  <si>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</si>
  <si>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</si>
  <si>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</si>
  <si>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</si>
  <si>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</si>
  <si>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</si>
  <si>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</si>
  <si>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</si>
  <si>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</si>
  <si>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</si>
  <si>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</si>
  <si>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</si>
  <si>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</si>
  <si>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</si>
  <si>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</si>
  <si>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</si>
  <si>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</si>
  <si>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</si>
  <si>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</si>
  <si>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</si>
  <si>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</si>
  <si>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</si>
  <si>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</si>
  <si>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</si>
  <si>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</si>
  <si>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</si>
  <si>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</si>
  <si>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</si>
  <si>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</si>
  <si>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</si>
  <si>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</si>
  <si>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</si>
  <si>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</si>
  <si>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</si>
  <si>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</si>
  <si>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</si>
  <si>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</si>
  <si>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</si>
  <si>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</si>
  <si>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</si>
  <si>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</si>
  <si>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</si>
  <si>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</si>
  <si>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</si>
  <si>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</si>
  <si>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</si>
  <si>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</si>
  <si>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</si>
  <si>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</si>
  <si>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</si>
  <si>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</si>
  <si>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</si>
  <si>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</si>
  <si>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</si>
  <si>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</si>
  <si>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</si>
  <si>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</si>
  <si>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</si>
  <si>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</si>
  <si>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</si>
  <si>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</si>
  <si>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</si>
  <si>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</si>
  <si>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</si>
  <si>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</si>
  <si>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</si>
  <si>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</si>
  <si>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</si>
  <si>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</si>
  <si>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</si>
  <si>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</si>
  <si>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</si>
  <si>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</si>
  <si>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</si>
  <si>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</si>
  <si>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</si>
  <si>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</si>
  <si>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</si>
  <si>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</si>
  <si>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</si>
  <si>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</si>
  <si>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</si>
  <si>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</si>
  <si>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</si>
  <si>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</si>
  <si>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</si>
  <si>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</si>
  <si>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</si>
  <si>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</si>
  <si>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</si>
  <si>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</si>
  <si>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</si>
  <si>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</si>
  <si>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</si>
  <si>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</si>
  <si>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</si>
  <si>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</si>
  <si>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</si>
  <si>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</si>
  <si>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</si>
  <si>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</si>
  <si>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</si>
  <si>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</si>
  <si>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</si>
  <si>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</si>
  <si>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</si>
  <si>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</si>
  <si>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</si>
  <si>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</si>
  <si>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</si>
  <si>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</si>
  <si>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</si>
  <si>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</si>
  <si>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</si>
  <si>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</si>
  <si>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</si>
  <si>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</si>
  <si>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</si>
  <si>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</si>
  <si>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</si>
  <si>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</si>
  <si>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</si>
  <si>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</si>
  <si>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</si>
  <si>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</si>
  <si>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</si>
  <si>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</si>
  <si>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</si>
  <si>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</si>
  <si>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</si>
  <si>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</si>
  <si>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</si>
  <si>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</si>
  <si>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</si>
  <si>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</si>
  <si>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</si>
  <si>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</si>
  <si>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</si>
  <si>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</si>
  <si>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</si>
  <si>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</si>
  <si>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</si>
  <si>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</si>
  <si>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</si>
  <si>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</si>
  <si>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</si>
  <si>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</si>
  <si>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</si>
  <si>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</si>
  <si>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</si>
  <si>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</si>
  <si>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</si>
  <si>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</si>
  <si>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</si>
  <si>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</si>
  <si>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</si>
  <si>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</si>
  <si>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</si>
  <si>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</si>
  <si>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</si>
  <si>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</si>
  <si>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</si>
  <si>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</si>
  <si>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</si>
  <si>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</si>
  <si>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</si>
  <si>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</si>
  <si>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</si>
  <si>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</si>
  <si>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</si>
  <si>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</si>
  <si>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</si>
  <si>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</si>
  <si>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</si>
  <si>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</si>
  <si>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</si>
  <si>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</si>
  <si>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</si>
  <si>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</si>
  <si>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</si>
  <si>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</si>
  <si>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</si>
  <si>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</si>
  <si>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</si>
  <si>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</si>
  <si>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</si>
  <si>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</si>
  <si>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</si>
  <si>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</si>
  <si>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</si>
  <si>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</si>
  <si>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</si>
  <si>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</si>
  <si>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</si>
  <si>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</si>
  <si>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</si>
  <si>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</si>
  <si>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</si>
  <si>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</si>
  <si>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</si>
  <si>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</si>
  <si>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</si>
  <si>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</si>
  <si>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</si>
  <si>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</si>
  <si>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</si>
  <si>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</si>
  <si>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</si>
  <si>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</si>
  <si>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</si>
  <si>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</si>
  <si>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</si>
  <si>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</si>
  <si>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</si>
  <si>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</si>
  <si>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</si>
  <si>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</si>
  <si>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</si>
  <si>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</si>
  <si>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</si>
  <si>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</si>
  <si>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</si>
  <si>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</si>
  <si>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</si>
  <si>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</si>
  <si>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</si>
  <si>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</si>
  <si>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</si>
  <si>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</si>
  <si>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</si>
  <si>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</si>
  <si>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</si>
  <si>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</si>
  <si>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</si>
  <si>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</si>
  <si>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</si>
  <si>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</si>
  <si>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</si>
  <si>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</si>
  <si>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</si>
  <si>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</si>
  <si>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</si>
  <si>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</si>
  <si>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</si>
  <si>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</si>
  <si>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</si>
  <si>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</si>
  <si>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</si>
  <si>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</si>
  <si>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</si>
  <si>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</si>
  <si>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</si>
  <si>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</si>
  <si>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</si>
  <si>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</si>
  <si>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</si>
  <si>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</si>
  <si>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</si>
  <si>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</si>
  <si>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</si>
  <si>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</si>
  <si>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</si>
  <si>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</si>
  <si>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</si>
  <si>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</si>
  <si>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</si>
  <si>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</si>
  <si>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</si>
  <si>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</si>
  <si>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</si>
  <si>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</si>
  <si>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</si>
  <si>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</si>
  <si>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</si>
  <si>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</si>
  <si>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</si>
  <si>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</si>
  <si>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</si>
  <si>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</si>
  <si>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</si>
  <si>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</si>
  <si>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</si>
  <si>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</si>
  <si>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</si>
  <si>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</si>
  <si>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</si>
  <si>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</si>
  <si>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</si>
  <si>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</si>
  <si>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</si>
  <si>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</si>
  <si>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</si>
  <si>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</si>
  <si>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</si>
  <si>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</si>
  <si>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</si>
  <si>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</si>
  <si>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</si>
  <si>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</si>
  <si>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</si>
  <si>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</si>
  <si>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</si>
  <si>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</si>
  <si>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</si>
  <si>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</si>
  <si>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</si>
  <si>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</si>
  <si>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</si>
  <si>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</si>
  <si>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</si>
  <si>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</si>
  <si>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</si>
  <si>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</si>
  <si>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</si>
  <si>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</si>
  <si>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</si>
  <si>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</si>
  <si>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</si>
  <si>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</si>
  <si>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</si>
  <si>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</si>
  <si>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</si>
  <si>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</si>
  <si>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</si>
  <si>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</si>
  <si>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</si>
  <si>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</si>
  <si>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</si>
  <si>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</si>
  <si>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</si>
  <si>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</si>
  <si>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</si>
  <si>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</si>
  <si>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</si>
  <si>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</si>
  <si>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</si>
  <si>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</si>
  <si>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</si>
  <si>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</si>
  <si>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</si>
  <si>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</si>
  <si>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</si>
  <si>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</si>
  <si>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</si>
  <si>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</si>
  <si>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</si>
  <si>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</si>
  <si>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</si>
  <si>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</si>
  <si>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</si>
  <si>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</si>
  <si>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</si>
  <si>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</si>
  <si>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</si>
  <si>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</si>
  <si>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</si>
  <si>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</si>
  <si>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</si>
  <si>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</si>
  <si>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</si>
  <si>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</si>
  <si>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</si>
  <si>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</si>
  <si>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</si>
  <si>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</si>
  <si>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</si>
  <si>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</si>
  <si>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</si>
  <si>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</si>
  <si>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</si>
  <si>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</si>
  <si>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</si>
  <si>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</si>
  <si>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</si>
  <si>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</si>
  <si>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</si>
  <si>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</si>
  <si>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</si>
  <si>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</si>
  <si>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</si>
  <si>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</si>
  <si>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</si>
  <si>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</si>
  <si>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</si>
  <si>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</si>
  <si>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</si>
  <si>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</si>
  <si>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</si>
  <si>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</si>
  <si>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</si>
  <si>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</si>
  <si>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</si>
  <si>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</si>
  <si>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</si>
  <si>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</si>
  <si>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</si>
  <si>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</si>
  <si>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</si>
  <si>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</si>
  <si>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</si>
  <si>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</si>
  <si>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</si>
  <si>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</si>
  <si>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</si>
  <si>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</si>
  <si>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</si>
  <si>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</si>
  <si>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</si>
  <si>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</si>
  <si>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</si>
  <si>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</si>
  <si>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</si>
  <si>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</si>
  <si>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</si>
  <si>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</si>
  <si>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</si>
  <si>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</si>
  <si>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</si>
  <si>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</si>
  <si>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</si>
  <si>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</si>
  <si>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</si>
  <si>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</si>
  <si>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</si>
  <si>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</si>
  <si>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</si>
  <si>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</si>
  <si>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</si>
  <si>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</si>
  <si>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</si>
  <si>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</si>
  <si>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</si>
  <si>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</si>
  <si>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</si>
  <si>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</si>
  <si>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</si>
  <si>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</si>
  <si>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</si>
  <si>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</si>
  <si>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</si>
  <si>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</si>
  <si>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</si>
  <si>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</si>
  <si>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</si>
  <si>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</si>
  <si>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</si>
  <si>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</si>
  <si>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</si>
  <si>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</si>
  <si>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</si>
  <si>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</si>
  <si>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</si>
  <si>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</si>
  <si>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</si>
  <si>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</si>
  <si>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</si>
  <si>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</si>
  <si>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</si>
  <si>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</si>
  <si>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</si>
  <si>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</si>
  <si>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</si>
  <si>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</si>
  <si>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</si>
  <si>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</si>
  <si>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</si>
  <si>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</si>
  <si>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</si>
  <si>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</si>
  <si>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</si>
  <si>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</si>
  <si>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</si>
  <si>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</si>
  <si>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</si>
  <si>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</si>
  <si>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</si>
  <si>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</si>
  <si>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</si>
  <si>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</si>
  <si>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</si>
  <si>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</si>
  <si>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</si>
  <si>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</si>
  <si>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</si>
  <si>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</si>
  <si>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</si>
  <si>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</si>
  <si>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</si>
  <si>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</si>
  <si>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</si>
  <si>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</si>
  <si>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</si>
  <si>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</si>
  <si>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</si>
  <si>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</si>
  <si>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</si>
  <si>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</si>
  <si>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</si>
  <si>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</si>
  <si>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</si>
  <si>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</si>
  <si>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</si>
  <si>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</si>
  <si>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</si>
  <si>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</si>
  <si>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</si>
  <si>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</si>
  <si>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</si>
  <si>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</si>
  <si>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</si>
  <si>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</si>
  <si>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</si>
  <si>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</si>
  <si>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</si>
  <si>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</si>
  <si>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</si>
  <si>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</si>
  <si>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</si>
  <si>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</si>
  <si>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</si>
  <si>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</si>
  <si>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</si>
  <si>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</si>
  <si>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</si>
  <si>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</si>
  <si>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</si>
  <si>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</si>
  <si>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</si>
  <si>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</si>
  <si>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</si>
  <si>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</si>
  <si>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</si>
  <si>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</si>
  <si>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</si>
  <si>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</si>
  <si>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</si>
  <si>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</si>
  <si>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</si>
  <si>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</si>
  <si>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</si>
  <si>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</si>
  <si>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</si>
  <si>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</si>
  <si>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</si>
  <si>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</si>
  <si>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</si>
  <si>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</si>
  <si>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</si>
  <si>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</si>
  <si>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</si>
  <si>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</si>
  <si>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</si>
  <si>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</si>
  <si>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</si>
  <si>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</si>
  <si>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</si>
  <si>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</si>
  <si>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</si>
  <si>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</si>
  <si>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</si>
  <si>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</si>
  <si>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</si>
  <si>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</si>
  <si>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</si>
  <si>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</si>
  <si>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</si>
  <si>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</si>
  <si>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</si>
  <si>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</si>
  <si>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</si>
  <si>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</si>
  <si>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</si>
  <si>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</si>
  <si>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</si>
  <si>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</si>
  <si>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</si>
  <si>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</si>
  <si>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</si>
  <si>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</si>
  <si>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</si>
  <si>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</si>
  <si>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</si>
  <si>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</si>
  <si>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</si>
  <si>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</si>
  <si>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</si>
  <si>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</si>
  <si>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</si>
  <si>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</si>
  <si>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</si>
  <si>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</si>
  <si>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</si>
  <si>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</si>
  <si>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</si>
  <si>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</si>
  <si>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</si>
  <si>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</si>
  <si>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</si>
  <si>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</si>
  <si>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</si>
  <si>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</si>
  <si>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</si>
  <si>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</si>
  <si>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</si>
  <si>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</si>
  <si>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</si>
  <si>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</si>
  <si>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</si>
  <si>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</si>
  <si>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</si>
  <si>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</si>
  <si>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</si>
  <si>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</si>
  <si>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</si>
  <si>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</si>
  <si>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</si>
  <si>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</si>
  <si>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</si>
  <si>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</si>
  <si>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</si>
  <si>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</si>
  <si>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</si>
  <si>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</si>
  <si>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</si>
  <si>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</si>
  <si>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</si>
  <si>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</si>
  <si>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</si>
  <si>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</si>
  <si>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</si>
  <si>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</si>
  <si>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</si>
  <si>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</si>
  <si>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</si>
  <si>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</si>
  <si>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</si>
  <si>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</si>
  <si>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</si>
  <si>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</si>
  <si>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</si>
  <si>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</si>
  <si>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</si>
  <si>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</si>
  <si>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</si>
  <si>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</si>
  <si>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</si>
  <si>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</si>
  <si>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</si>
  <si>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</si>
  <si>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</si>
  <si>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</si>
  <si>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</si>
  <si>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</si>
  <si>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</si>
  <si>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</si>
  <si>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</si>
  <si>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</si>
  <si>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</si>
  <si>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</si>
  <si>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</si>
  <si>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</si>
  <si>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</si>
  <si>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</si>
  <si>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</si>
  <si>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</si>
  <si>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</si>
  <si>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</si>
  <si>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</si>
  <si>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</si>
  <si>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</si>
  <si>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</si>
  <si>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</si>
  <si>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</si>
  <si>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</si>
  <si>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</si>
  <si>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</si>
  <si>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</si>
  <si>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</si>
  <si>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</si>
  <si>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</si>
  <si>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</si>
  <si>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</si>
  <si>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</si>
  <si>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</si>
  <si>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</si>
  <si>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</si>
  <si>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</si>
  <si>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</si>
  <si>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</si>
  <si>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</si>
  <si>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</si>
  <si>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</si>
  <si>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</si>
  <si>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</si>
  <si>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</si>
  <si>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</si>
  <si>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</si>
  <si>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</si>
  <si>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</si>
  <si>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</si>
  <si>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</si>
  <si>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</si>
  <si>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</si>
  <si>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</si>
  <si>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</si>
  <si>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</si>
  <si>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</si>
  <si>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</si>
  <si>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</si>
  <si>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</si>
  <si>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</si>
  <si>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</si>
  <si>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</si>
  <si>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</si>
  <si>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</si>
  <si>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</si>
  <si>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</si>
  <si>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</si>
  <si>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</si>
  <si>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</si>
  <si>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</si>
  <si>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</si>
  <si>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</si>
  <si>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</si>
  <si>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</si>
  <si>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</si>
  <si>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</si>
  <si>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</si>
  <si>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</si>
  <si>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</si>
  <si>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</si>
  <si>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</si>
  <si>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</si>
  <si>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</si>
  <si>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</si>
  <si>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</si>
  <si>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</si>
  <si>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</si>
  <si>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</si>
  <si>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</si>
  <si>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</si>
  <si>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</si>
  <si>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</si>
  <si>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</si>
  <si>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</si>
  <si>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</si>
  <si>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</si>
  <si>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</si>
  <si>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</si>
  <si>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</si>
  <si>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</si>
  <si>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</si>
  <si>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</si>
  <si>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</si>
  <si>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</si>
  <si>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</si>
  <si>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</si>
  <si>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</si>
  <si>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</si>
  <si>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</si>
  <si>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</si>
  <si>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</si>
  <si>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</si>
  <si>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</si>
  <si>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</si>
  <si>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</si>
  <si>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</si>
  <si>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</si>
  <si>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</si>
  <si>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</si>
  <si>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</si>
  <si>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</si>
  <si>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</si>
  <si>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</si>
  <si>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</si>
  <si>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</si>
  <si>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</si>
  <si>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</si>
  <si>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</si>
  <si>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</si>
  <si>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</si>
  <si>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</si>
  <si>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</si>
  <si>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</si>
  <si>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</si>
  <si>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</si>
  <si>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</si>
  <si>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</si>
  <si>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</si>
  <si>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</si>
  <si>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</si>
  <si>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</si>
  <si>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</si>
  <si>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</si>
  <si>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</si>
  <si>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</si>
  <si>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</si>
  <si>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</si>
  <si>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</si>
  <si>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</si>
  <si>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</si>
  <si>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</si>
  <si>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</si>
  <si>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</si>
  <si>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</si>
  <si>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</si>
  <si>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</si>
  <si>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</si>
  <si>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</si>
  <si>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</si>
  <si>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</si>
  <si>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</si>
  <si>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</si>
  <si>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</si>
  <si>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</si>
  <si>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</si>
  <si>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</si>
  <si>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</si>
  <si>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</si>
  <si>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</si>
  <si>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</si>
  <si>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</si>
  <si>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</si>
  <si>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</si>
  <si>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</si>
  <si>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</si>
  <si>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</si>
  <si>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</si>
  <si>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</si>
  <si>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</si>
  <si>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</si>
  <si>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</si>
  <si>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</si>
  <si>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</si>
  <si>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</si>
  <si>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</si>
  <si>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</si>
  <si>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</si>
  <si>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</si>
  <si>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</si>
  <si>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</si>
  <si>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</si>
  <si>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</si>
  <si>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</si>
  <si>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</si>
  <si>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</si>
  <si>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</si>
  <si>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</si>
  <si>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</si>
  <si>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</si>
  <si>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</si>
  <si>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</si>
  <si>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</si>
  <si>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</si>
  <si>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</si>
  <si>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</si>
  <si>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</si>
  <si>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</si>
  <si>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</si>
  <si>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</si>
  <si>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</si>
  <si>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</si>
  <si>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</si>
  <si>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</si>
  <si>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</si>
  <si>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</si>
  <si>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</si>
  <si>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</si>
  <si>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</si>
  <si>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</si>
  <si>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</si>
  <si>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</si>
  <si>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</si>
  <si>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</si>
  <si>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</si>
  <si>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</si>
  <si>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</si>
  <si>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</si>
  <si>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</si>
  <si>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</si>
  <si>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</si>
  <si>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</si>
  <si>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</si>
  <si>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</si>
  <si>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</si>
  <si>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</si>
  <si>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</si>
  <si>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</si>
  <si>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</si>
  <si>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</si>
  <si>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</si>
  <si>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</si>
  <si>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</si>
  <si>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</si>
  <si>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</si>
  <si>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</si>
  <si>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</si>
  <si>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</si>
  <si>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</si>
  <si>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</si>
  <si>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</si>
  <si>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</si>
  <si>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</si>
  <si>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</si>
  <si>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</si>
  <si>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</si>
  <si>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</si>
  <si>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</si>
  <si>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</si>
  <si>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</si>
  <si>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</si>
  <si>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</si>
  <si>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</si>
  <si>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</si>
  <si>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</si>
  <si>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</si>
  <si>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</si>
  <si>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</si>
  <si>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</si>
  <si>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</si>
  <si>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</si>
  <si>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</si>
  <si>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</si>
  <si>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</si>
  <si>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</si>
  <si>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</si>
  <si>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</si>
  <si>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</si>
  <si>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</si>
  <si>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</si>
  <si>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</si>
  <si>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</si>
  <si>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</si>
  <si>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</si>
  <si>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</si>
  <si>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</si>
  <si>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</si>
  <si>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</si>
  <si>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</si>
  <si>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</si>
  <si>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</si>
  <si>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</si>
  <si>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</si>
  <si>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</si>
  <si>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</si>
  <si>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</si>
  <si>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</si>
  <si>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</si>
  <si>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</si>
  <si>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</si>
  <si>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</si>
  <si>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</si>
  <si>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</si>
  <si>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</si>
  <si>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</si>
  <si>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</si>
  <si>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</si>
  <si>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</si>
  <si>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</si>
  <si>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</si>
  <si>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</si>
  <si>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</si>
  <si>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</si>
  <si>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</si>
  <si>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</si>
  <si>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</si>
  <si>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</si>
  <si>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</si>
  <si>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</si>
  <si>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</si>
  <si>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</si>
  <si>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</si>
  <si>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</si>
  <si>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</si>
  <si>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</si>
  <si>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</si>
  <si>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</si>
  <si>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</si>
  <si>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</si>
  <si>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</si>
  <si>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</si>
  <si>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</si>
  <si>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</si>
  <si>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</si>
  <si>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</si>
  <si>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</si>
  <si>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</si>
  <si>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</si>
  <si>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</si>
  <si>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</si>
  <si>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</si>
  <si>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</si>
  <si>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</si>
  <si>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</si>
  <si>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</si>
  <si>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</si>
  <si>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</si>
  <si>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</si>
  <si>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</si>
  <si>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</si>
  <si>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</si>
  <si>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</si>
  <si>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</si>
  <si>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</si>
  <si>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</si>
  <si>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</si>
  <si>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</si>
  <si>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</si>
  <si>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</si>
  <si>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</si>
  <si>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</si>
  <si>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</si>
  <si>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</si>
  <si>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</si>
  <si>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</si>
  <si>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</si>
  <si>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</si>
  <si>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</si>
  <si>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</si>
  <si>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</si>
  <si>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</si>
  <si>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</si>
  <si>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</si>
  <si>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</si>
  <si>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</si>
  <si>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</si>
  <si>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</si>
  <si>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</si>
  <si>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</si>
  <si>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</si>
  <si>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</si>
  <si>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</si>
  <si>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</si>
  <si>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</si>
  <si>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</si>
  <si>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</si>
  <si>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</si>
  <si>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</si>
  <si>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</si>
  <si>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</si>
  <si>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</si>
  <si>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</si>
  <si>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</si>
  <si>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</si>
  <si>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</si>
  <si>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</si>
  <si>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</si>
  <si>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</si>
  <si>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</si>
  <si>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</si>
  <si>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</si>
  <si>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</si>
  <si>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</si>
  <si>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</si>
  <si>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</si>
  <si>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</si>
  <si>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</si>
  <si>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</si>
  <si>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</si>
  <si>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</si>
  <si>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</si>
  <si>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</si>
  <si>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</si>
  <si>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</si>
  <si>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</si>
  <si>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</si>
  <si>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</si>
  <si>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</si>
  <si>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</si>
  <si>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</si>
  <si>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</si>
  <si>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</si>
  <si>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</si>
  <si>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</si>
  <si>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</si>
  <si>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</si>
  <si>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</si>
  <si>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</si>
  <si>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</si>
  <si>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</si>
  <si>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</si>
  <si>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</si>
  <si>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</si>
  <si>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</si>
  <si>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</si>
  <si>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</si>
  <si>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</si>
  <si>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</si>
  <si>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</si>
  <si>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</si>
  <si>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</si>
  <si>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</si>
  <si>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</si>
  <si>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</si>
  <si>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</si>
  <si>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</si>
  <si>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</si>
  <si>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</si>
  <si>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</si>
  <si>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</si>
  <si>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</si>
  <si>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</si>
  <si>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</si>
  <si>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</si>
  <si>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</si>
  <si>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</si>
  <si>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</si>
  <si>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</si>
  <si>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</si>
  <si>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</si>
  <si>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</si>
  <si>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</si>
  <si>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</si>
  <si>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</si>
  <si>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</si>
  <si>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</si>
  <si>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</si>
  <si>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</si>
  <si>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</si>
  <si>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</si>
  <si>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</si>
  <si>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</si>
  <si>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</si>
  <si>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</si>
  <si>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</si>
  <si>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</si>
  <si>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</si>
  <si>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</si>
  <si>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</si>
  <si>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</si>
  <si>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</si>
  <si>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</si>
  <si>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</si>
  <si>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</si>
  <si>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</si>
  <si>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</si>
  <si>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</si>
  <si>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</si>
  <si>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</si>
  <si>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</si>
  <si>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</si>
  <si>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</si>
  <si>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</si>
  <si>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</si>
  <si>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</si>
  <si>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</si>
  <si>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</si>
  <si>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</si>
  <si>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</si>
  <si>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</si>
  <si>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</si>
  <si>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</si>
  <si>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</si>
  <si>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</si>
  <si>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</si>
  <si>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</si>
  <si>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</si>
  <si>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</si>
  <si>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</si>
  <si>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</si>
  <si>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</si>
  <si>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</si>
  <si>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</si>
  <si>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</si>
  <si>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</si>
  <si>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</si>
  <si>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</si>
  <si>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</si>
  <si>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</si>
  <si>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</si>
  <si>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</si>
  <si>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</si>
  <si>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</si>
  <si>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</si>
  <si>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</si>
  <si>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</si>
  <si>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</si>
  <si>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</si>
  <si>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</si>
  <si>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</si>
  <si>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</si>
  <si>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</si>
  <si>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</si>
  <si>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</si>
  <si>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</si>
  <si>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</si>
  <si>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</si>
  <si>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</si>
  <si>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</si>
  <si>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</si>
  <si>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</si>
  <si>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</si>
  <si>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</si>
  <si>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</si>
  <si>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</si>
  <si>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</si>
  <si>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</si>
  <si>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</si>
  <si>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</si>
  <si>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</si>
  <si>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</si>
  <si>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</si>
  <si>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</si>
  <si>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</si>
  <si>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</si>
  <si>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</si>
  <si>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</si>
  <si>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</si>
  <si>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</si>
  <si>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</si>
  <si>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</si>
  <si>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</si>
  <si>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</si>
  <si>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</si>
  <si>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</si>
  <si>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</si>
  <si>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</si>
  <si>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</si>
  <si>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</si>
  <si>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</si>
  <si>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</si>
  <si>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</si>
  <si>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</si>
  <si>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</si>
  <si>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</si>
  <si>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</si>
  <si>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</si>
  <si>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</si>
  <si>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</si>
  <si>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</si>
  <si>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</si>
  <si>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</si>
  <si>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</si>
  <si>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</si>
  <si>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</si>
  <si>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</si>
  <si>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</si>
  <si>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</si>
  <si>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</si>
  <si>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</si>
  <si>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</si>
  <si>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</si>
  <si>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</si>
  <si>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</si>
  <si>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</si>
  <si>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</si>
  <si>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</si>
  <si>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</si>
  <si>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</si>
  <si>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</si>
  <si>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</si>
  <si>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</si>
  <si>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</si>
  <si>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</si>
  <si>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</si>
  <si>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</si>
  <si>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</si>
  <si>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</si>
  <si>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</si>
  <si>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</si>
  <si>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</si>
  <si>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</si>
  <si>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</si>
  <si>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</si>
  <si>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</si>
  <si>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</si>
  <si>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</si>
  <si>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</si>
  <si>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</si>
  <si>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</si>
  <si>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</si>
  <si>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</si>
  <si>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</si>
  <si>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</si>
  <si>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</si>
  <si>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</si>
  <si>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</si>
  <si>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</si>
  <si>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</si>
  <si>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</si>
  <si>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</si>
  <si>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</si>
  <si>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</si>
  <si>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</si>
  <si>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</si>
  <si>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</si>
  <si>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</si>
  <si>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</si>
  <si>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</si>
  <si>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</si>
  <si>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</si>
  <si>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</si>
  <si>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</si>
  <si>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</si>
  <si>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</si>
  <si>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</si>
  <si>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</si>
  <si>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</si>
  <si>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</si>
  <si>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</si>
  <si>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</si>
  <si>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</si>
  <si>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</si>
  <si>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</si>
  <si>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</si>
  <si>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</si>
  <si>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</si>
  <si>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</si>
  <si>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</si>
  <si>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</si>
  <si>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</si>
  <si>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</si>
  <si>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</si>
  <si>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</si>
  <si>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</si>
  <si>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</si>
  <si>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</si>
  <si>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</si>
  <si>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</si>
  <si>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</si>
  <si>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</si>
  <si>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</si>
  <si>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</si>
  <si>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</si>
  <si>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</si>
  <si>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</si>
  <si>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</si>
  <si>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</si>
  <si>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</si>
  <si>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</si>
  <si>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</si>
  <si>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</si>
  <si>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</si>
  <si>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</si>
  <si>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</si>
  <si>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</si>
  <si>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</si>
  <si>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</si>
  <si>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</si>
  <si>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</si>
  <si>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</si>
  <si>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</si>
  <si>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</si>
  <si>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</si>
  <si>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</si>
  <si>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</si>
  <si>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</si>
  <si>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</si>
  <si>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</si>
  <si>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</si>
  <si>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</si>
  <si>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</si>
  <si>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</si>
  <si>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</si>
  <si>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</si>
  <si>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</si>
  <si>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</si>
  <si>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</si>
  <si>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</si>
  <si>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</si>
  <si>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</si>
  <si>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</si>
  <si>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</si>
  <si>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</si>
  <si>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</si>
  <si>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</si>
  <si>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</si>
  <si>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</si>
  <si>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</si>
  <si>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</si>
  <si>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</si>
  <si>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</si>
  <si>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</si>
  <si>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</si>
  <si>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</si>
  <si>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</si>
  <si>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</si>
  <si>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</si>
  <si>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</si>
  <si>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</si>
  <si>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</si>
  <si>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</si>
  <si>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</si>
  <si>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</si>
  <si>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</si>
  <si>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</si>
  <si>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</si>
  <si>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</si>
  <si>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</si>
  <si>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</si>
  <si>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</si>
  <si>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</si>
  <si>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</si>
  <si>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</si>
  <si>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</si>
  <si>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</si>
  <si>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</si>
  <si>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</si>
  <si>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</si>
  <si>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</si>
  <si>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</si>
  <si>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</si>
  <si>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</si>
  <si>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</si>
  <si>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</si>
  <si>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</si>
  <si>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</si>
  <si>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</si>
  <si>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</si>
  <si>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</si>
  <si>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</si>
  <si>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</si>
  <si>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</si>
  <si>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</si>
  <si>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</si>
  <si>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</si>
  <si>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</si>
  <si>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</si>
  <si>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</si>
  <si>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</si>
  <si>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</si>
  <si>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</si>
  <si>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</si>
  <si>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</si>
  <si>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</si>
  <si>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</si>
  <si>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</si>
  <si>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</si>
  <si>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</si>
  <si>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</si>
  <si>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</si>
  <si>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</si>
  <si>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</si>
  <si>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</si>
  <si>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</si>
  <si>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</si>
  <si>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</si>
  <si>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</si>
  <si>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</si>
  <si>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</si>
  <si>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</si>
  <si>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</si>
  <si>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</si>
  <si>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</si>
  <si>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</si>
  <si>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</si>
  <si>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</si>
  <si>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</si>
  <si>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</si>
  <si>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</si>
  <si>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</si>
  <si>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</si>
  <si>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</si>
  <si>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</si>
  <si>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</si>
  <si>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</si>
  <si>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</si>
  <si>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</si>
  <si>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</si>
  <si>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</si>
  <si>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</si>
  <si>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</si>
  <si>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</si>
  <si>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</si>
  <si>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</si>
  <si>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</si>
  <si>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</si>
  <si>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</si>
  <si>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</si>
  <si>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</si>
  <si>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</si>
  <si>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</si>
  <si>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</si>
  <si>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</si>
  <si>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</si>
  <si>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</si>
  <si>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</si>
  <si>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</si>
  <si>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</si>
  <si>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</si>
  <si>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</si>
  <si>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</si>
  <si>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</si>
  <si>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</si>
  <si>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</si>
  <si>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</si>
  <si>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</si>
  <si>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</si>
  <si>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</si>
  <si>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</si>
  <si>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</si>
  <si>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</si>
  <si>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</si>
  <si>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</si>
  <si>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</si>
  <si>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</si>
  <si>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</si>
  <si>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</si>
  <si>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</si>
  <si>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</si>
  <si>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</si>
  <si>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</si>
  <si>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</si>
  <si>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</si>
  <si>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</si>
  <si>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</si>
  <si>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</si>
  <si>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</si>
  <si>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</si>
  <si>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</si>
  <si>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</si>
  <si>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</si>
  <si>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</si>
  <si>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</si>
  <si>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</si>
  <si>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</si>
  <si>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</si>
  <si>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</si>
  <si>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</si>
  <si>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</si>
  <si>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</si>
  <si>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</si>
  <si>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</si>
  <si>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</si>
  <si>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</si>
  <si>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</si>
  <si>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</si>
  <si>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</si>
  <si>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</si>
  <si>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</si>
  <si>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</si>
  <si>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</si>
  <si>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</si>
  <si>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</si>
  <si>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</si>
  <si>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</si>
  <si>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</si>
  <si>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</si>
  <si>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</si>
  <si>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</si>
  <si>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</si>
  <si>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</si>
  <si>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</si>
  <si>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</si>
  <si>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</si>
  <si>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</si>
  <si>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</si>
  <si>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</si>
  <si>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</si>
  <si>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</si>
  <si>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</si>
  <si>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</si>
  <si>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</si>
  <si>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</si>
  <si>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</si>
  <si>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</si>
  <si>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</si>
  <si>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</si>
  <si>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</si>
  <si>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</si>
  <si>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</si>
  <si>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</si>
  <si>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</si>
  <si>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</si>
  <si>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</si>
  <si>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</si>
  <si>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</si>
  <si>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</si>
  <si>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</si>
  <si>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</si>
  <si>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</si>
  <si>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</si>
  <si>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</si>
  <si>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</si>
  <si>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</si>
  <si>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</si>
  <si>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</si>
  <si>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</si>
  <si>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</si>
  <si>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</si>
  <si>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</si>
  <si>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</si>
  <si>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</si>
  <si>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</si>
  <si>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</si>
  <si>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</si>
  <si>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</si>
  <si>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</si>
  <si>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</si>
  <si>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</si>
  <si>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</si>
  <si>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</si>
  <si>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</si>
  <si>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</si>
  <si>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</si>
  <si>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</si>
  <si>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</si>
  <si>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</si>
  <si>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</si>
  <si>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</si>
  <si>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</si>
  <si>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</si>
  <si>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</si>
  <si>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</si>
  <si>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</si>
  <si>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</si>
  <si>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</si>
  <si>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</si>
  <si>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</si>
  <si>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</si>
  <si>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</si>
  <si>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</si>
  <si>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</si>
  <si>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</si>
  <si>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</si>
  <si>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</si>
  <si>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</si>
  <si>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</si>
  <si>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</si>
  <si>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</si>
  <si>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</si>
  <si>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</si>
  <si>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</si>
  <si>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</si>
  <si>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</si>
  <si>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</si>
  <si>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</si>
  <si>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</si>
  <si>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</si>
  <si>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</si>
  <si>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</si>
  <si>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</si>
  <si>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</si>
  <si>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</si>
  <si>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</si>
  <si>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</si>
  <si>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</si>
  <si>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</si>
  <si>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</si>
  <si>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</si>
  <si>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</si>
  <si>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</si>
  <si>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</si>
  <si>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</si>
  <si>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</si>
  <si>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</si>
  <si>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</si>
  <si>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</si>
  <si>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</si>
  <si>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</si>
  <si>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</si>
  <si>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</si>
  <si>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</si>
  <si>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</si>
  <si>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</si>
  <si>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</si>
  <si>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</si>
  <si>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</si>
  <si>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</si>
  <si>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</si>
  <si>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</si>
  <si>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</si>
  <si>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</si>
  <si>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</si>
  <si>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</si>
  <si>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</si>
  <si>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</si>
  <si>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</si>
  <si>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</si>
  <si>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</si>
  <si>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</si>
  <si>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</si>
  <si>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</si>
  <si>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</si>
  <si>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</si>
  <si>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</si>
  <si>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</si>
  <si>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</si>
  <si>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</si>
  <si>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</si>
  <si>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</si>
  <si>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</si>
  <si>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</si>
  <si>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</si>
  <si>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</si>
  <si>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</si>
  <si>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</si>
  <si>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</si>
  <si>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</si>
  <si>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</si>
  <si>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</si>
  <si>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</si>
  <si>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</si>
  <si>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</si>
  <si>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</si>
  <si>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</si>
  <si>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</si>
  <si>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</si>
  <si>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</si>
  <si>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</si>
  <si>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</si>
  <si>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</si>
  <si>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</si>
  <si>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</si>
  <si>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</si>
  <si>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</si>
  <si>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</si>
  <si>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</si>
  <si>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</si>
  <si>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</si>
  <si>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</si>
  <si>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</si>
  <si>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</si>
  <si>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</si>
  <si>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</si>
  <si>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</si>
  <si>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</si>
  <si>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</si>
  <si>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</si>
  <si>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</si>
  <si>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</si>
  <si>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</si>
  <si>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</si>
  <si>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</si>
  <si>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</si>
  <si>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</si>
  <si>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</si>
  <si>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</si>
  <si>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</si>
  <si>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</si>
  <si>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</si>
  <si>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</si>
  <si>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</si>
  <si>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</si>
  <si>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</si>
  <si>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</si>
  <si>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</si>
  <si>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</si>
  <si>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</si>
  <si>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</si>
  <si>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</si>
  <si>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</si>
  <si>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</si>
  <si>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</si>
  <si>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</si>
  <si>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</si>
  <si>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</si>
  <si>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</si>
  <si>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</si>
  <si>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</si>
  <si>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</si>
  <si>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</si>
  <si>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</si>
  <si>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</si>
  <si>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</si>
  <si>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</si>
  <si>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</si>
  <si>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</si>
  <si>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</si>
  <si>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</si>
  <si>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</si>
  <si>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</si>
  <si>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</si>
  <si>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</si>
  <si>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</si>
  <si>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</si>
  <si>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</si>
  <si>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</si>
  <si>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</si>
  <si>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</si>
  <si>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</si>
  <si>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</si>
  <si>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</si>
  <si>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</si>
  <si>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</si>
  <si>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</si>
  <si>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</si>
  <si>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</si>
  <si>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</si>
  <si>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</si>
  <si>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</si>
  <si>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</si>
  <si>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</si>
  <si>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</si>
  <si>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</si>
  <si>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</si>
  <si>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</si>
  <si>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</si>
  <si>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</si>
  <si>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</si>
  <si>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</si>
  <si>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</si>
  <si>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</si>
  <si>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</si>
  <si>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</si>
  <si>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</si>
  <si>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</si>
  <si>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</si>
  <si>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</si>
  <si>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</si>
  <si>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</si>
  <si>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</si>
  <si>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</si>
  <si>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</si>
  <si>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</si>
  <si>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</si>
  <si>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</si>
  <si>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</si>
  <si>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</si>
  <si>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</si>
  <si>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</si>
  <si>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</si>
  <si>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</si>
  <si>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</si>
  <si>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</si>
  <si>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</si>
  <si>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</si>
  <si>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</si>
  <si>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</si>
  <si>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</si>
  <si>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</si>
  <si>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</si>
  <si>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</si>
  <si>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</si>
  <si>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</si>
  <si>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</si>
  <si>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</si>
  <si>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</si>
  <si>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</si>
  <si>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</si>
  <si>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</si>
  <si>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</si>
  <si>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</si>
  <si>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</si>
  <si>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</si>
  <si>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</si>
  <si>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</si>
  <si>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</si>
  <si>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</si>
  <si>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</si>
  <si>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</si>
  <si>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</si>
  <si>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</si>
  <si>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</si>
  <si>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</si>
  <si>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</si>
  <si>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</si>
  <si>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</si>
  <si>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</si>
  <si>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</si>
  <si>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</si>
  <si>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</si>
  <si>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</si>
  <si>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</si>
  <si>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</si>
  <si>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</si>
  <si>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</si>
  <si>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</si>
  <si>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</si>
  <si>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</si>
  <si>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</si>
  <si>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</si>
  <si>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</si>
  <si>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</si>
  <si>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</si>
  <si>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</si>
  <si>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</si>
  <si>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</si>
  <si>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</si>
  <si>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</si>
  <si>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</si>
  <si>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</si>
  <si>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</si>
  <si>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</si>
  <si>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</si>
  <si>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</si>
  <si>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</si>
  <si>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</si>
  <si>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</si>
  <si>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</si>
  <si>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</si>
  <si>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</si>
  <si>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</si>
  <si>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</si>
  <si>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</si>
  <si>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</si>
  <si>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</si>
  <si>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</si>
  <si>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</si>
  <si>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</si>
  <si>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</si>
  <si>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</si>
  <si>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</si>
  <si>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</si>
  <si>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</si>
  <si>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</si>
  <si>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</si>
  <si>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</si>
  <si>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</si>
  <si>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</si>
  <si>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</si>
  <si>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</si>
  <si>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</si>
  <si>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</si>
  <si>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</si>
  <si>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</si>
  <si>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</si>
  <si>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</si>
  <si>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</si>
  <si>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</si>
  <si>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</si>
  <si>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</si>
  <si>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</si>
  <si>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</si>
  <si>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</si>
  <si>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</si>
  <si>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</si>
  <si>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</si>
  <si>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</si>
  <si>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</si>
  <si>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</si>
  <si>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</si>
  <si>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</si>
  <si>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</si>
  <si>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</si>
  <si>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</si>
  <si>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</si>
  <si>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</si>
  <si>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</si>
  <si>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</si>
  <si>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</si>
  <si>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</si>
  <si>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</si>
  <si>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</si>
  <si>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</si>
  <si>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</si>
  <si>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</si>
  <si>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</si>
  <si>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</si>
  <si>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</si>
  <si>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</si>
  <si>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</si>
  <si>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</si>
  <si>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</si>
  <si>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</si>
  <si>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</si>
  <si>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</si>
  <si>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</si>
  <si>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</si>
  <si>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</si>
  <si>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</si>
  <si>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</si>
  <si>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</si>
  <si>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</si>
  <si>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</si>
  <si>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</si>
  <si>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</si>
  <si>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</si>
  <si>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</si>
  <si>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</si>
  <si>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</si>
  <si>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</si>
  <si>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</si>
  <si>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</si>
  <si>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</si>
  <si>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</si>
  <si>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</si>
  <si>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</si>
  <si>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</si>
  <si>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</si>
  <si>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</si>
  <si>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</si>
  <si>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</si>
  <si>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</si>
  <si>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</si>
  <si>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</si>
  <si>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</si>
  <si>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</si>
  <si>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</si>
  <si>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</si>
  <si>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</si>
  <si>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</si>
  <si>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</si>
  <si>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</si>
  <si>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</si>
  <si>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</si>
  <si>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</si>
  <si>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</si>
  <si>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</si>
  <si>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</si>
  <si>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</si>
  <si>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</si>
  <si>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</si>
  <si>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</si>
  <si>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</si>
  <si>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</si>
  <si>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</si>
  <si>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</si>
  <si>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</si>
  <si>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</si>
  <si>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</si>
  <si>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</si>
  <si>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</si>
  <si>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</si>
  <si>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</si>
  <si>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</si>
  <si>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</si>
  <si>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</si>
  <si>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</si>
  <si>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</si>
  <si>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</si>
  <si>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</si>
  <si>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</si>
  <si>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</si>
  <si>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</si>
  <si>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</si>
  <si>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</si>
  <si>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</si>
  <si>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</si>
  <si>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</si>
  <si>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</si>
  <si>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</si>
  <si>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</si>
  <si>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</si>
  <si>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</si>
  <si>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</si>
  <si>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</si>
  <si>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</si>
  <si>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</si>
  <si>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</si>
  <si>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</si>
  <si>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</si>
  <si>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</si>
  <si>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</si>
  <si>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</si>
  <si>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</si>
  <si>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</si>
  <si>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</si>
  <si>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</si>
  <si>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</si>
  <si>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</si>
  <si>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</si>
  <si>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</si>
  <si>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</si>
  <si>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</si>
  <si>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</si>
  <si>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</si>
  <si>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</si>
  <si>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</si>
  <si>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</si>
  <si>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</si>
  <si>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</si>
  <si>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</si>
  <si>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</si>
  <si>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</si>
  <si>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</si>
  <si>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</si>
  <si>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</si>
  <si>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</si>
  <si>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</si>
  <si>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</si>
  <si>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</si>
  <si>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</si>
  <si>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</si>
  <si>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</si>
  <si>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</si>
  <si>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</si>
  <si>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</si>
  <si>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</si>
  <si>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</si>
  <si>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</si>
  <si>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</si>
  <si>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</si>
  <si>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</si>
  <si>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</si>
  <si>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</si>
  <si>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</si>
  <si>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</si>
  <si>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</si>
  <si>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</si>
  <si>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</si>
  <si>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</si>
  <si>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</si>
  <si>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</si>
  <si>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</si>
  <si>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</si>
  <si>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</si>
  <si>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</si>
  <si>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</si>
  <si>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</si>
  <si>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</si>
  <si>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</si>
  <si>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</si>
  <si>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</si>
  <si>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</si>
  <si>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</si>
  <si>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</si>
  <si>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</si>
  <si>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</si>
  <si>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</si>
  <si>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</si>
  <si>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</si>
  <si>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</si>
  <si>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</si>
  <si>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</si>
  <si>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</si>
  <si>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</si>
  <si>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</si>
  <si>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</si>
  <si>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</si>
  <si>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</si>
  <si>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</si>
  <si>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</si>
  <si>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</si>
  <si>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</si>
  <si>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</si>
  <si>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</si>
  <si>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</si>
  <si>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</si>
  <si>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</si>
  <si>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</si>
  <si>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</si>
  <si>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</si>
  <si>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</si>
  <si>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</si>
  <si>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</si>
  <si>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</si>
  <si>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</si>
  <si>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</si>
  <si>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</si>
  <si>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</si>
  <si>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</si>
  <si>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</si>
  <si>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</si>
  <si>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</si>
  <si>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</si>
  <si>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</si>
  <si>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</si>
  <si>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</si>
  <si>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</si>
  <si>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</si>
  <si>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</si>
  <si>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</si>
  <si>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</si>
  <si>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</si>
  <si>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</si>
  <si>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</si>
  <si>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</si>
  <si>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</si>
  <si>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</si>
  <si>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</si>
  <si>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</si>
  <si>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</si>
  <si>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</si>
  <si>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</si>
  <si>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</si>
  <si>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</si>
  <si>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</si>
  <si>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</si>
  <si>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</si>
  <si>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</si>
  <si>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</si>
  <si>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</si>
  <si>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</si>
  <si>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</si>
  <si>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</si>
  <si>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</si>
  <si>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</si>
  <si>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</si>
  <si>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</si>
  <si>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</si>
  <si>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</si>
  <si>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</si>
  <si>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</si>
  <si>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</si>
  <si>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</si>
  <si>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</si>
  <si>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</si>
  <si>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</si>
  <si>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</si>
  <si>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</si>
  <si>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</si>
  <si>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</si>
  <si>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</si>
  <si>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</si>
  <si>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</si>
  <si>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</si>
  <si>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</si>
  <si>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</si>
  <si>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</si>
  <si>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</si>
  <si>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</si>
  <si>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</si>
  <si>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</si>
  <si>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</si>
  <si>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</si>
  <si>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</si>
  <si>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</si>
  <si>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</si>
  <si>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</si>
  <si>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</si>
  <si>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</si>
  <si>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</si>
  <si>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</si>
  <si>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</si>
  <si>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</si>
  <si>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</si>
  <si>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</si>
  <si>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</si>
  <si>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</si>
  <si>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</si>
  <si>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</si>
  <si>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</si>
  <si>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</si>
  <si>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</si>
  <si>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</si>
  <si>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</si>
  <si>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</si>
  <si>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</si>
  <si>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</si>
  <si>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</si>
  <si>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</si>
  <si>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</si>
  <si>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</si>
  <si>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</si>
  <si>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</si>
  <si>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</si>
  <si>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</si>
  <si>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</si>
  <si>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</si>
  <si>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</si>
  <si>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</si>
  <si>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</si>
  <si>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</si>
  <si>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</si>
  <si>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</si>
  <si>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</si>
  <si>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</si>
  <si>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</si>
  <si>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</si>
  <si>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</si>
  <si>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</si>
  <si>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</si>
  <si>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</si>
  <si>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</si>
  <si>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</si>
  <si>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</si>
  <si>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</si>
  <si>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</si>
  <si>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</si>
  <si>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</si>
  <si>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</si>
  <si>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</si>
  <si>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</si>
  <si>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</si>
  <si>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</si>
  <si>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</si>
  <si>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</si>
  <si>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</si>
  <si>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</si>
  <si>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</si>
  <si>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</si>
  <si>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</si>
  <si>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</si>
  <si>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</si>
  <si>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</si>
  <si>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</si>
  <si>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</si>
  <si>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</si>
  <si>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</si>
  <si>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</si>
  <si>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</si>
  <si>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</si>
  <si>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</si>
  <si>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</si>
  <si>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</si>
  <si>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</si>
  <si>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</si>
  <si>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</si>
  <si>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</si>
  <si>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</si>
  <si>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</si>
  <si>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</si>
  <si>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</si>
  <si>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</si>
  <si>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</si>
  <si>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</si>
  <si>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</si>
  <si>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</si>
  <si>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</si>
  <si>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</si>
  <si>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</si>
  <si>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</si>
  <si>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</si>
  <si>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</si>
  <si>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</si>
  <si>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</si>
  <si>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</si>
  <si>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</si>
  <si>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</si>
  <si>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</si>
  <si>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</si>
  <si>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</si>
  <si>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</si>
  <si>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</si>
  <si>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</si>
  <si>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</si>
  <si>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</si>
  <si>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</si>
  <si>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</si>
  <si>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</si>
  <si>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</si>
  <si>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</si>
  <si>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</si>
  <si>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</si>
  <si>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</si>
  <si>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</si>
  <si>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</si>
  <si>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</si>
  <si>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</si>
  <si>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</si>
  <si>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</si>
  <si>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</si>
  <si>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</si>
  <si>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</si>
  <si>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</si>
  <si>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</si>
  <si>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</si>
  <si>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</si>
  <si>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</si>
  <si>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</si>
  <si>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</si>
  <si>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</si>
  <si>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</si>
  <si>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</si>
  <si>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</si>
  <si>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</si>
  <si>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</si>
  <si>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</si>
  <si>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</si>
  <si>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</si>
  <si>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</si>
  <si>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</si>
  <si>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</si>
  <si>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</si>
  <si>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</si>
  <si>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</si>
  <si>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</si>
  <si>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</si>
  <si>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</si>
  <si>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</si>
  <si>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</si>
  <si>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</si>
  <si>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</si>
  <si>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</si>
  <si>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</si>
  <si>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</si>
  <si>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</si>
  <si>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</si>
  <si>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</si>
  <si>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</si>
  <si>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</si>
  <si>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</si>
  <si>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</si>
  <si>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</si>
  <si>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</si>
  <si>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</si>
  <si>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</si>
  <si>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</si>
  <si>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</si>
  <si>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</si>
  <si>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</si>
  <si>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</si>
  <si>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</si>
  <si>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</si>
  <si>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</si>
  <si>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</si>
  <si>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</si>
  <si>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</si>
  <si>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</si>
  <si>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</si>
  <si>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</si>
  <si>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</si>
  <si>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</si>
  <si>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</si>
  <si>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</si>
  <si>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</si>
  <si>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</si>
  <si>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</si>
  <si>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</si>
  <si>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</si>
  <si>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</si>
  <si>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</si>
  <si>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</si>
  <si>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</si>
  <si>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</si>
  <si>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</si>
  <si>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</si>
  <si>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</si>
  <si>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</si>
  <si>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</si>
  <si>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</si>
  <si>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</si>
  <si>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</si>
  <si>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</si>
  <si>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</si>
  <si>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</si>
  <si>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</si>
  <si>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</si>
  <si>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</si>
  <si>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</si>
  <si>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</si>
  <si>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</si>
  <si>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</si>
  <si>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</si>
  <si>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</si>
  <si>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</si>
  <si>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</si>
  <si>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</si>
  <si>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</si>
  <si>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</si>
  <si>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</si>
  <si>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</si>
  <si>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</si>
  <si>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</si>
  <si>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</si>
  <si>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</si>
  <si>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</si>
  <si>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</si>
  <si>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</si>
  <si>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</si>
  <si>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</si>
  <si>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</si>
  <si>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</si>
  <si>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</si>
  <si>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</si>
  <si>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</si>
  <si>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</si>
  <si>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</si>
  <si>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</si>
  <si>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</si>
  <si>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</si>
  <si>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</si>
  <si>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</si>
  <si>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</si>
  <si>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</si>
  <si>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</si>
  <si>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</si>
  <si>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</si>
  <si>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</si>
  <si>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</si>
  <si>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</si>
  <si>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</si>
  <si>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</si>
  <si>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</si>
  <si>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</si>
  <si>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</si>
  <si>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</si>
  <si>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</si>
  <si>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</si>
  <si>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</si>
  <si>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</si>
  <si>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</si>
  <si>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</si>
  <si>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</si>
  <si>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</si>
  <si>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</si>
  <si>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</si>
  <si>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</si>
  <si>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</si>
  <si>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</si>
  <si>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</si>
  <si>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</si>
  <si>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</si>
  <si>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</si>
  <si>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</si>
  <si>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</si>
  <si>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</si>
  <si>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</si>
  <si>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</si>
  <si>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</si>
  <si>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</si>
  <si>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</si>
  <si>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</si>
  <si>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</si>
  <si>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</si>
  <si>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</si>
  <si>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</si>
  <si>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</si>
  <si>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</si>
  <si>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</si>
  <si>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</si>
  <si>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</si>
  <si>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</si>
  <si>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</si>
  <si>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</si>
  <si>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</si>
  <si>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</si>
  <si>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</si>
  <si>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</si>
  <si>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</si>
  <si>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</si>
  <si>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</si>
  <si>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</si>
  <si>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</si>
  <si>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</si>
  <si>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</si>
  <si>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</si>
  <si>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</si>
  <si>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</si>
  <si>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</si>
  <si>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</si>
  <si>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</si>
  <si>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</si>
  <si>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</si>
  <si>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</si>
  <si>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</si>
  <si>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</si>
  <si>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</si>
  <si>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</si>
  <si>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</si>
  <si>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</si>
  <si>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</si>
  <si>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</si>
  <si>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</si>
  <si>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</si>
  <si>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</si>
  <si>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</si>
  <si>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</si>
  <si>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</si>
  <si>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</si>
  <si>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</si>
  <si>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</si>
  <si>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</si>
  <si>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</si>
  <si>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</si>
  <si>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</si>
  <si>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</si>
  <si>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</si>
  <si>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</si>
  <si>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</si>
  <si>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</si>
  <si>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</si>
  <si>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</si>
  <si>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</si>
  <si>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</si>
  <si>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</si>
  <si>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</si>
  <si>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</si>
  <si>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</si>
  <si>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</si>
  <si>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</si>
  <si>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</si>
  <si>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</si>
  <si>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</si>
  <si>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</si>
  <si>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</si>
  <si>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</si>
  <si>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</si>
  <si>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</si>
  <si>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</si>
  <si>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</si>
  <si>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</si>
  <si>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</si>
  <si>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</si>
  <si>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</si>
  <si>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</si>
  <si>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</si>
  <si>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</si>
  <si>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</si>
  <si>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</si>
  <si>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</si>
  <si>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</si>
  <si>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</si>
  <si>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</si>
  <si>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</si>
  <si>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</si>
  <si>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</si>
  <si>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</si>
  <si>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</si>
  <si>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</si>
  <si>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</si>
  <si>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</si>
  <si>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</si>
  <si>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</si>
  <si>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</si>
  <si>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</si>
  <si>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</si>
  <si>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</si>
  <si>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</si>
  <si>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</si>
  <si>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</si>
  <si>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</si>
  <si>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</si>
  <si>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</si>
  <si>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</si>
  <si>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</si>
  <si>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</si>
  <si>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</si>
  <si>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</si>
  <si>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</si>
  <si>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</si>
  <si>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</si>
  <si>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</si>
  <si>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</si>
  <si>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</si>
  <si>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</si>
  <si>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</si>
  <si>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</si>
  <si>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</si>
  <si>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</si>
  <si>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</si>
  <si>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</si>
  <si>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</si>
  <si>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</si>
  <si>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</si>
  <si>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</si>
  <si>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</si>
  <si>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</si>
  <si>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</si>
  <si>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</si>
  <si>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</si>
  <si>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</si>
  <si>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</si>
  <si>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</si>
  <si>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</si>
  <si>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</si>
  <si>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</si>
  <si>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</si>
  <si>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</si>
  <si>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</si>
  <si>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</si>
  <si>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</si>
  <si>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</si>
  <si>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</si>
  <si>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</si>
  <si>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</si>
  <si>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</si>
  <si>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</si>
  <si>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</si>
  <si>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</si>
  <si>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</si>
  <si>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</si>
  <si>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</si>
  <si>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</si>
  <si>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</si>
  <si>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</si>
  <si>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</si>
  <si>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</si>
  <si>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</si>
  <si>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</si>
  <si>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</si>
  <si>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</si>
  <si>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</si>
  <si>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</si>
  <si>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</si>
  <si>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</si>
  <si>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</si>
  <si>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</si>
  <si>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</si>
  <si>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</si>
  <si>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</si>
  <si>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</si>
  <si>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</si>
  <si>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</si>
  <si>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</si>
  <si>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</si>
  <si>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</si>
  <si>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</si>
  <si>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</si>
  <si>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</si>
  <si>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</si>
  <si>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</si>
  <si>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</si>
  <si>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</si>
  <si>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</si>
  <si>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</si>
  <si>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</si>
  <si>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</si>
  <si>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</si>
  <si>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</si>
  <si>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</si>
  <si>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</si>
  <si>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</si>
  <si>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</si>
  <si>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</si>
  <si>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</si>
  <si>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</si>
  <si>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</si>
  <si>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</si>
  <si>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</si>
  <si>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</si>
  <si>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</si>
  <si>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</si>
  <si>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</si>
  <si>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</si>
  <si>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</si>
  <si>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</si>
  <si>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</si>
  <si>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</si>
  <si>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</si>
  <si>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</si>
  <si>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</si>
  <si>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</si>
  <si>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</si>
  <si>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</si>
  <si>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</si>
  <si>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</si>
  <si>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</si>
  <si>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</si>
  <si>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</si>
  <si>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</si>
  <si>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</si>
  <si>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</si>
  <si>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</si>
  <si>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</si>
  <si>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</si>
  <si>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</si>
  <si>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</si>
  <si>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</si>
  <si>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</si>
  <si>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</si>
  <si>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</si>
  <si>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</si>
  <si>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</si>
  <si>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</si>
  <si>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</si>
  <si>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</si>
  <si>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</si>
  <si>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</si>
  <si>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</si>
  <si>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</si>
  <si>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</si>
  <si>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</si>
  <si>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</si>
  <si>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</si>
  <si>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</si>
  <si>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</si>
  <si>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</si>
  <si>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</si>
  <si>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</si>
  <si>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</si>
  <si>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</si>
  <si>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</si>
  <si>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</si>
  <si>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</si>
  <si>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</si>
  <si>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</si>
  <si>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</si>
  <si>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</si>
  <si>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</si>
  <si>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</si>
  <si>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</si>
  <si>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</si>
  <si>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</si>
  <si>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</si>
  <si>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</si>
  <si>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</si>
  <si>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</si>
  <si>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</si>
  <si>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</si>
  <si>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</si>
  <si>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</si>
  <si>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</si>
  <si>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</si>
  <si>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</si>
  <si>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</si>
  <si>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</si>
  <si>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</si>
  <si>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</si>
  <si>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</si>
  <si>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</si>
  <si>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</si>
  <si>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</si>
  <si>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</si>
  <si>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</si>
  <si>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</si>
  <si>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</si>
  <si>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</si>
  <si>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</si>
  <si>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</si>
  <si>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</si>
  <si>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</si>
  <si>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</si>
  <si>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</si>
  <si>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</si>
  <si>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</si>
  <si>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</si>
  <si>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</si>
  <si>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</si>
  <si>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</si>
  <si>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</si>
  <si>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</si>
  <si>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</si>
  <si>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</si>
  <si>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</si>
  <si>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</si>
  <si>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</si>
  <si>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</si>
  <si>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</si>
  <si>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</si>
  <si>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</si>
  <si>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</si>
  <si>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</si>
  <si>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</si>
  <si>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</si>
  <si>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</si>
  <si>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</si>
  <si>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</si>
  <si>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</si>
  <si>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</si>
  <si>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</si>
  <si>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</si>
  <si>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</si>
  <si>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</si>
  <si>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</si>
  <si>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</si>
  <si>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</si>
  <si>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</si>
  <si>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</si>
  <si>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</si>
  <si>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</si>
  <si>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</si>
  <si>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</si>
  <si>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</si>
  <si>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</si>
  <si>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</si>
  <si>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</si>
  <si>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</si>
  <si>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</si>
  <si>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</si>
  <si>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</si>
  <si>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</si>
  <si>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</si>
  <si>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</si>
  <si>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</si>
  <si>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</si>
  <si>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</si>
  <si>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</si>
  <si>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</si>
  <si>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</si>
  <si>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</si>
  <si>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</si>
  <si>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</si>
  <si>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</si>
  <si>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</si>
  <si>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</si>
  <si>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</si>
  <si>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</si>
  <si>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</si>
  <si>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</si>
  <si>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</si>
  <si>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</si>
  <si>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</si>
  <si>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</si>
  <si>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</si>
  <si>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</si>
  <si>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</si>
  <si>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</si>
  <si>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</si>
  <si>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</si>
  <si>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</si>
  <si>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</si>
  <si>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</si>
  <si>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</si>
  <si>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</si>
  <si>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</si>
  <si>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</si>
  <si>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</si>
  <si>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</si>
  <si>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</si>
  <si>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</si>
  <si>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</si>
  <si>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</si>
  <si>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</si>
  <si>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</si>
  <si>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</si>
  <si>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</si>
  <si>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</si>
  <si>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</si>
  <si>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</si>
  <si>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</si>
  <si>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</si>
  <si>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</si>
  <si>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</si>
  <si>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</si>
  <si>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</si>
  <si>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</si>
  <si>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</si>
  <si>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</si>
  <si>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</si>
  <si>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</si>
  <si>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</si>
  <si>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</si>
  <si>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</si>
  <si>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</si>
  <si>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</si>
  <si>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</si>
  <si>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</si>
  <si>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</si>
  <si>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</si>
  <si>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</si>
  <si>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</si>
  <si>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</si>
  <si>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</si>
  <si>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</si>
  <si>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</si>
  <si>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</si>
  <si>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</si>
  <si>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</si>
  <si>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</si>
  <si>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</si>
  <si>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</si>
  <si>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</si>
  <si>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</si>
  <si>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</si>
  <si>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</si>
  <si>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</si>
  <si>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</si>
  <si>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</si>
  <si>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</si>
  <si>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</si>
  <si>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</si>
  <si>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</si>
  <si>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</si>
  <si>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</si>
  <si>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</si>
  <si>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</si>
  <si>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</si>
  <si>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</si>
  <si>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</si>
  <si>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</si>
  <si>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</si>
  <si>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</si>
  <si>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</si>
  <si>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</si>
  <si>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</si>
  <si>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</si>
  <si>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</si>
  <si>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</si>
  <si>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</si>
  <si>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</si>
  <si>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</si>
  <si>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</si>
  <si>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</si>
  <si>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</si>
  <si>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</si>
  <si>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</si>
  <si>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</si>
  <si>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</si>
  <si>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</si>
  <si>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</si>
  <si>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</si>
  <si>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</si>
  <si>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</si>
  <si>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</si>
  <si>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</si>
  <si>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</si>
  <si>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</si>
  <si>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</si>
  <si>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</si>
  <si>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</si>
  <si>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</si>
  <si>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</si>
  <si>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</si>
  <si>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</si>
  <si>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</si>
  <si>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</si>
  <si>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</si>
  <si>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</si>
  <si>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</si>
  <si>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</si>
  <si>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</si>
  <si>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</si>
  <si>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</si>
  <si>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</si>
  <si>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</si>
  <si>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</si>
  <si>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</si>
  <si>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</si>
  <si>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</si>
  <si>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</si>
  <si>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</si>
  <si>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</si>
  <si>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</si>
  <si>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</si>
  <si>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</si>
  <si>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</si>
  <si>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</si>
  <si>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</si>
  <si>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</si>
  <si>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</si>
  <si>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</si>
  <si>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</si>
  <si>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</si>
  <si>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</si>
  <si>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</si>
  <si>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</si>
  <si>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</si>
  <si>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</si>
  <si>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</si>
  <si>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</si>
  <si>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</si>
  <si>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</si>
  <si>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</si>
  <si>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</si>
  <si>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</si>
  <si>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</si>
  <si>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</si>
  <si>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</si>
  <si>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</si>
  <si>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</si>
  <si>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</si>
  <si>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</si>
  <si>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</si>
  <si>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</si>
  <si>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</si>
  <si>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</si>
  <si>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</si>
  <si>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</si>
  <si>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</si>
  <si>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</si>
  <si>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</si>
  <si>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</si>
  <si>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</si>
  <si>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</si>
  <si>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</si>
  <si>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</si>
  <si>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</si>
  <si>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</si>
  <si>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</si>
  <si>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</si>
  <si>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</si>
  <si>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</si>
  <si>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</si>
  <si>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</si>
  <si>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</si>
  <si>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</si>
  <si>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</si>
  <si>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</si>
  <si>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</si>
  <si>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</si>
  <si>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</si>
  <si>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</si>
  <si>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</si>
  <si>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</si>
  <si>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</si>
  <si>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</si>
  <si>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</si>
  <si>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</si>
  <si>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</si>
  <si>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</si>
  <si>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</si>
  <si>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</si>
  <si>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</si>
  <si>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</si>
  <si>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</si>
  <si>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</si>
  <si>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</si>
  <si>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</si>
  <si>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</si>
  <si>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</si>
  <si>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</si>
  <si>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</si>
  <si>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</si>
  <si>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</si>
  <si>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</si>
  <si>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</si>
  <si>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</si>
  <si>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</si>
  <si>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</si>
  <si>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</si>
  <si>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</si>
  <si>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</si>
  <si>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</si>
  <si>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</si>
  <si>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</si>
  <si>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</si>
  <si>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</si>
  <si>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</si>
  <si>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</si>
  <si>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</si>
  <si>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</si>
  <si>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</si>
  <si>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</si>
  <si>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</si>
  <si>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</si>
  <si>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</si>
  <si>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</si>
  <si>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</si>
  <si>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</si>
  <si>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</si>
  <si>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</si>
  <si>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</si>
  <si>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</si>
  <si>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</si>
  <si>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</si>
  <si>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</si>
  <si>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</si>
  <si>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</si>
  <si>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</si>
  <si>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</si>
  <si>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</si>
  <si>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</si>
  <si>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</si>
  <si>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</si>
  <si>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</si>
  <si>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</si>
  <si>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</si>
  <si>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</si>
  <si>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</si>
  <si>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</si>
  <si>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</si>
  <si>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</si>
  <si>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</si>
  <si>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</si>
  <si>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</si>
  <si>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</si>
  <si>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</si>
  <si>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</si>
  <si>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</si>
  <si>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</si>
  <si>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</si>
  <si>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</si>
  <si>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</si>
  <si>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</si>
  <si>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</si>
  <si>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</si>
  <si>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</si>
  <si>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</si>
  <si>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</si>
  <si>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</si>
  <si>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</si>
  <si>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</si>
  <si>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</si>
  <si>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</si>
  <si>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</si>
  <si>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</si>
  <si>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</si>
  <si>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</si>
  <si>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</si>
  <si>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</si>
  <si>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</si>
  <si>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</si>
  <si>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</si>
  <si>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</si>
  <si>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</si>
  <si>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</si>
  <si>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</si>
  <si>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</si>
  <si>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</si>
  <si>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</si>
  <si>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</si>
  <si>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</si>
  <si>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</si>
  <si>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</si>
  <si>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</si>
  <si>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</si>
  <si>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</si>
  <si>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</si>
  <si>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</si>
  <si>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</si>
  <si>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</si>
  <si>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</si>
  <si>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</si>
  <si>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</si>
  <si>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</si>
  <si>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</si>
  <si>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</si>
  <si>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</si>
  <si>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</si>
  <si>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</si>
  <si>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</si>
  <si>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</si>
  <si>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</si>
  <si>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</si>
  <si>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</si>
  <si>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</si>
  <si>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</si>
  <si>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</si>
  <si>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</si>
  <si>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</si>
  <si>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</si>
  <si>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</si>
  <si>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</si>
  <si>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</si>
  <si>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</si>
  <si>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</si>
  <si>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</si>
  <si>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</si>
  <si>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</si>
  <si>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</si>
  <si>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</si>
  <si>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</si>
  <si>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</si>
  <si>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</si>
  <si>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</si>
  <si>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</si>
  <si>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</si>
  <si>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</si>
  <si>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</si>
  <si>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</si>
  <si>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</si>
  <si>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</si>
  <si>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</si>
  <si>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</si>
  <si>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</si>
  <si>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</si>
  <si>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</si>
  <si>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</si>
  <si>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</si>
  <si>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</si>
  <si>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</si>
  <si>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</si>
  <si>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</si>
  <si>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</si>
  <si>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</si>
  <si>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</si>
  <si>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</si>
  <si>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</si>
  <si>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</si>
  <si>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</si>
  <si>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</si>
  <si>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</si>
  <si>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</si>
  <si>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</si>
  <si>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</si>
  <si>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</si>
  <si>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</si>
  <si>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</si>
  <si>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</si>
  <si>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</si>
  <si>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</si>
  <si>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</si>
  <si>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</si>
  <si>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</si>
  <si>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</si>
  <si>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</si>
  <si>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</si>
  <si>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</si>
  <si>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</si>
  <si>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</si>
  <si>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</si>
  <si>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</si>
  <si>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</si>
  <si>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</si>
  <si>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</si>
  <si>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</si>
  <si>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</si>
  <si>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</si>
  <si>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</si>
  <si>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</si>
  <si>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</si>
  <si>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</si>
  <si>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</si>
  <si>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</si>
  <si>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</si>
  <si>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</si>
  <si>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</si>
  <si>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</si>
  <si>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</si>
  <si>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</si>
  <si>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</si>
  <si>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</si>
  <si>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</si>
  <si>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</si>
  <si>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</si>
  <si>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</si>
  <si>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</si>
  <si>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</si>
  <si>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</si>
  <si>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</si>
  <si>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</si>
  <si>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</si>
  <si>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</si>
  <si>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</si>
  <si>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</si>
  <si>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</si>
  <si>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</si>
  <si>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</si>
  <si>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</si>
  <si>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</si>
  <si>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</si>
  <si>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</si>
  <si>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</si>
  <si>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</si>
  <si>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</si>
  <si>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</si>
  <si>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</si>
  <si>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</si>
  <si>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</si>
  <si>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</si>
  <si>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</si>
  <si>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</si>
  <si>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</si>
  <si>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</si>
  <si>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</si>
  <si>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</si>
  <si>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</si>
  <si>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</si>
  <si>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</si>
  <si>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</si>
  <si>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</si>
  <si>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</si>
  <si>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</si>
  <si>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</si>
  <si>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</si>
  <si>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</si>
  <si>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</si>
  <si>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</si>
  <si>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</si>
  <si>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</si>
  <si>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</si>
  <si>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</si>
  <si>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</si>
  <si>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</si>
  <si>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</si>
  <si>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</si>
  <si>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</si>
  <si>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</si>
  <si>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</si>
  <si>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</si>
  <si>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</si>
  <si>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</si>
  <si>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</si>
  <si>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</si>
  <si>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</si>
  <si>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</si>
  <si>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</si>
  <si>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</si>
  <si>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</si>
  <si>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</si>
  <si>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</si>
  <si>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</si>
  <si>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</si>
  <si>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</si>
  <si>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</si>
  <si>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</si>
  <si>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</si>
  <si>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</si>
  <si>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</si>
  <si>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</si>
  <si>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</si>
  <si>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</si>
  <si>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</si>
  <si>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</si>
  <si>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</si>
  <si>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</si>
  <si>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</si>
  <si>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</si>
  <si>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</si>
  <si>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</si>
  <si>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</si>
  <si>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</si>
  <si>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</si>
  <si>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</si>
  <si>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</si>
  <si>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</si>
  <si>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</si>
  <si>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</si>
  <si>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</si>
  <si>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</si>
  <si>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</si>
  <si>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</si>
  <si>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</si>
  <si>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</si>
  <si>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</si>
  <si>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</si>
  <si>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</si>
  <si>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</si>
  <si>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</si>
  <si>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</si>
  <si>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</si>
  <si>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</si>
  <si>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</si>
  <si>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</si>
  <si>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</si>
  <si>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</si>
  <si>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</si>
  <si>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</si>
  <si>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</si>
  <si>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</si>
  <si>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</si>
  <si>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</si>
  <si>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</si>
  <si>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</si>
  <si>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</si>
  <si>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</si>
  <si>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</si>
  <si>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</si>
  <si>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</si>
  <si>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</si>
  <si>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</si>
  <si>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</si>
  <si>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</si>
  <si>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</si>
  <si>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</si>
  <si>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</si>
  <si>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</si>
  <si>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</si>
  <si>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</si>
  <si>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</si>
  <si>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</si>
  <si>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</si>
  <si>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</si>
  <si>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</si>
  <si>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</si>
  <si>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</si>
  <si>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</si>
  <si>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</si>
  <si>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</si>
  <si>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</si>
  <si>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</si>
  <si>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</si>
  <si>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</si>
  <si>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</si>
  <si>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</si>
  <si>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</si>
  <si>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</si>
  <si>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</si>
  <si>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</si>
  <si>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</si>
  <si>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</si>
  <si>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</si>
  <si>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</si>
  <si>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</si>
  <si>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</si>
  <si>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</si>
  <si>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</si>
  <si>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</si>
  <si>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</si>
  <si>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</si>
  <si>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</si>
  <si>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</si>
  <si>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</si>
  <si>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</si>
  <si>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</si>
  <si>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</si>
  <si>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</si>
  <si>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</si>
  <si>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</si>
  <si>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</si>
  <si>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</si>
  <si>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</si>
  <si>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</si>
  <si>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</si>
  <si>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</si>
  <si>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</si>
  <si>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</si>
  <si>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</si>
  <si>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</si>
  <si>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</si>
  <si>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</si>
  <si>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</si>
  <si>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</si>
  <si>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</si>
  <si>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</si>
  <si>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</si>
  <si>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</si>
  <si>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</si>
  <si>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</si>
  <si>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</si>
  <si>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</si>
  <si>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</si>
  <si>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</si>
  <si>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</si>
  <si>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</si>
  <si>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</si>
  <si>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</si>
  <si>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</si>
  <si>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</si>
  <si>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</si>
  <si>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</si>
  <si>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</si>
  <si>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</si>
  <si>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</si>
  <si>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</si>
  <si>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</si>
  <si>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</si>
  <si>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</si>
  <si>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</si>
  <si>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</si>
  <si>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</si>
  <si>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</si>
  <si>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</si>
  <si>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</si>
  <si>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</si>
  <si>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</si>
  <si>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</si>
  <si>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</si>
  <si>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</si>
  <si>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</si>
  <si>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</si>
  <si>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</si>
  <si>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</si>
  <si>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</si>
  <si>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</si>
  <si>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</si>
  <si>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</si>
  <si>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</si>
  <si>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</si>
  <si>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</si>
  <si>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</si>
  <si>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</si>
  <si>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</si>
  <si>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</si>
  <si>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</si>
  <si>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</si>
  <si>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</si>
  <si>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</si>
  <si>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</si>
  <si>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</si>
  <si>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</si>
  <si>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</si>
  <si>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</si>
  <si>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</si>
  <si>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</si>
  <si>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</si>
  <si>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</si>
  <si>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</si>
  <si>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</si>
  <si>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</si>
  <si>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</si>
  <si>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</si>
  <si>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</si>
  <si>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</si>
  <si>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</si>
  <si>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</si>
  <si>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</si>
  <si>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</si>
  <si>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</si>
  <si>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</si>
  <si>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</si>
  <si>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</si>
  <si>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</si>
  <si>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</si>
  <si>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</si>
  <si>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</si>
  <si>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</si>
  <si>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</si>
  <si>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</si>
  <si>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</si>
  <si>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</si>
  <si>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</si>
  <si>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</si>
  <si>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</si>
  <si>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</si>
  <si>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</si>
  <si>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</si>
  <si>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</si>
  <si>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</si>
  <si>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</si>
  <si>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</si>
  <si>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</si>
  <si>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</si>
  <si>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</si>
  <si>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</si>
  <si>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</si>
  <si>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</si>
  <si>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</si>
  <si>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</si>
  <si>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</si>
  <si>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</si>
  <si>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</si>
  <si>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</si>
  <si>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</si>
  <si>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</si>
  <si>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</si>
  <si>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</si>
  <si>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</si>
  <si>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</si>
  <si>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</si>
  <si>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</si>
  <si>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</si>
  <si>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</si>
  <si>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</si>
  <si>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</si>
  <si>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</si>
  <si>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</si>
  <si>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</si>
  <si>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</si>
  <si>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</si>
  <si>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</si>
  <si>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</si>
  <si>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</si>
  <si>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</si>
  <si>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</si>
  <si>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</si>
  <si>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</si>
  <si>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</si>
  <si>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</si>
  <si>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</si>
  <si>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</si>
  <si>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</si>
  <si>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</si>
  <si>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</si>
  <si>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</si>
  <si>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</si>
  <si>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</si>
  <si>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</si>
  <si>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</si>
  <si>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</si>
  <si>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</si>
  <si>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</si>
  <si>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</si>
  <si>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</si>
  <si>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</si>
  <si>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</si>
  <si>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</si>
  <si>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</si>
  <si>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</si>
  <si>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</si>
  <si>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</si>
  <si>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</si>
  <si>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</si>
  <si>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</si>
  <si>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</si>
  <si>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</si>
  <si>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</si>
  <si>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</si>
  <si>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</si>
  <si>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</si>
  <si>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</si>
  <si>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</si>
  <si>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</si>
  <si>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</si>
  <si>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</si>
  <si>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</si>
  <si>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</si>
  <si>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</si>
  <si>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</si>
  <si>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</si>
  <si>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</si>
  <si>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</si>
  <si>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</si>
  <si>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</si>
  <si>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</si>
  <si>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</si>
  <si>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</si>
  <si>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</si>
  <si>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</si>
  <si>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</si>
  <si>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</si>
  <si>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</si>
  <si>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</si>
  <si>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</si>
  <si>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</si>
  <si>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</si>
  <si>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</si>
  <si>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</si>
  <si>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</si>
  <si>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</si>
  <si>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</si>
  <si>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</si>
  <si>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</si>
  <si>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</si>
  <si>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</si>
  <si>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</si>
  <si>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</si>
  <si>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</si>
  <si>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</si>
  <si>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</si>
  <si>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</si>
  <si>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</si>
  <si>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</si>
  <si>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</si>
  <si>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</si>
  <si>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</si>
  <si>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</si>
  <si>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</si>
  <si>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</si>
  <si>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</si>
  <si>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</si>
  <si>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</si>
  <si>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</si>
  <si>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</si>
  <si>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</si>
  <si>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</si>
  <si>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</si>
  <si>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</si>
  <si>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</si>
  <si>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</si>
  <si>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</si>
  <si>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</si>
  <si>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</si>
  <si>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</si>
  <si>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</si>
  <si>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</si>
  <si>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</si>
  <si>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</si>
  <si>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</si>
  <si>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</si>
  <si>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</si>
  <si>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</si>
  <si>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</si>
  <si>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</si>
  <si>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</si>
  <si>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</si>
  <si>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</si>
  <si>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</si>
  <si>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</si>
  <si>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</si>
  <si>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</si>
  <si>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</si>
  <si>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</si>
  <si>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</si>
  <si>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</si>
  <si>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</si>
  <si>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</si>
  <si>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</si>
  <si>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</si>
  <si>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</si>
  <si>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</si>
  <si>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</si>
  <si>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</si>
  <si>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</si>
  <si>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</si>
  <si>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</si>
  <si>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</si>
  <si>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</si>
  <si>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</si>
  <si>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</si>
  <si>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</si>
  <si>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</si>
  <si>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</si>
  <si>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</si>
  <si>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</si>
  <si>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</si>
  <si>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</si>
  <si>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</si>
  <si>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</si>
  <si>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</si>
  <si>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</si>
  <si>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</si>
  <si>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</si>
  <si>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</si>
  <si>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</si>
  <si>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</si>
  <si>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</si>
  <si>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</si>
  <si>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</si>
  <si>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</si>
  <si>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</si>
  <si>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</si>
  <si>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</si>
  <si>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</si>
  <si>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</si>
  <si>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</si>
  <si>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</si>
  <si>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</si>
  <si>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</si>
  <si>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</si>
  <si>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</si>
  <si>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</si>
  <si>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</si>
  <si>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</si>
  <si>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</si>
  <si>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</si>
  <si>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</si>
  <si>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</si>
  <si>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</si>
  <si>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</si>
  <si>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</si>
  <si>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</si>
  <si>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</si>
  <si>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</si>
  <si>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</si>
  <si>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</si>
  <si>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</si>
  <si>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</si>
  <si>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</si>
  <si>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</si>
  <si>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</si>
  <si>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</si>
  <si>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</si>
  <si>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</si>
  <si>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</si>
  <si>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</si>
  <si>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</si>
  <si>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</si>
  <si>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</si>
  <si>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</si>
  <si>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</si>
  <si>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</si>
  <si>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</si>
  <si>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</si>
  <si>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</si>
  <si>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</si>
  <si>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</si>
  <si>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</si>
  <si>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</si>
  <si>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</si>
  <si>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</si>
  <si>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</si>
  <si>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</si>
  <si>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</si>
  <si>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</si>
  <si>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</si>
  <si>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</si>
  <si>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</si>
  <si>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</si>
  <si>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</si>
  <si>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</si>
  <si>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</si>
  <si>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</si>
  <si>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</si>
  <si>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</si>
  <si>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</si>
  <si>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</si>
  <si>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</si>
  <si>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</si>
  <si>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</si>
  <si>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</si>
  <si>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</si>
  <si>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</si>
  <si>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</si>
  <si>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</si>
  <si>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</si>
  <si>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</si>
  <si>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</si>
  <si>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</si>
  <si>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</si>
  <si>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</si>
  <si>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</si>
  <si>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</si>
  <si>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</si>
  <si>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</si>
  <si>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</si>
  <si>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</si>
  <si>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</si>
  <si>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</si>
  <si>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</si>
  <si>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</si>
  <si>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</si>
  <si>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</si>
  <si>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</si>
  <si>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</si>
  <si>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</si>
  <si>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</si>
  <si>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</si>
  <si>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</si>
  <si>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</si>
  <si>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</si>
  <si>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</si>
  <si>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</si>
  <si>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</si>
  <si>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</si>
  <si>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</si>
  <si>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</si>
  <si>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</si>
  <si>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</si>
  <si>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</si>
  <si>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</si>
  <si>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</si>
  <si>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</si>
  <si>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</si>
  <si>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</si>
  <si>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</si>
  <si>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</si>
  <si>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</si>
  <si>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</si>
  <si>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</si>
  <si>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</si>
  <si>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</si>
  <si>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</si>
  <si>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</si>
  <si>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</si>
  <si>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</si>
  <si>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</si>
  <si>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</si>
  <si>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</si>
  <si>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</si>
  <si>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</si>
  <si>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</si>
  <si>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</si>
  <si>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</si>
  <si>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</si>
  <si>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</si>
  <si>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</si>
  <si>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</si>
  <si>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</si>
  <si>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</si>
  <si>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</si>
  <si>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</si>
  <si>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</si>
  <si>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</si>
  <si>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</si>
  <si>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</si>
  <si>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</si>
  <si>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</si>
  <si>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</si>
  <si>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</si>
  <si>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</si>
  <si>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</si>
  <si>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</si>
  <si>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</si>
  <si>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</si>
  <si>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</si>
  <si>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</si>
  <si>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</si>
  <si>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</si>
  <si>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</si>
  <si>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</si>
  <si>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</si>
  <si>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</si>
  <si>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</si>
  <si>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</si>
  <si>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</si>
  <si>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</si>
  <si>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</si>
  <si>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</si>
  <si>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</si>
  <si>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</si>
  <si>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</si>
  <si>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</si>
  <si>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</si>
  <si>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</si>
  <si>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</si>
  <si>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</si>
  <si>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</si>
  <si>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</si>
  <si>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</si>
  <si>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</si>
  <si>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</si>
  <si>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</si>
  <si>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</si>
  <si>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</si>
  <si>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</si>
  <si>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</si>
  <si>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</si>
  <si>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</si>
  <si>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</si>
  <si>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</si>
  <si>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</si>
  <si>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</si>
  <si>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</si>
  <si>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</si>
  <si>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</si>
  <si>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</si>
  <si>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</si>
  <si>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</si>
  <si>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</si>
  <si>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</si>
  <si>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</si>
  <si>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</si>
  <si>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</si>
  <si>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</si>
  <si>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</si>
  <si>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</si>
  <si>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</si>
  <si>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</si>
  <si>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</si>
  <si>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</si>
  <si>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</si>
  <si>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</si>
  <si>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</si>
  <si>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</si>
  <si>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</si>
  <si>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</si>
  <si>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</si>
  <si>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</si>
  <si>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</si>
  <si>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</si>
  <si>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</si>
  <si>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</si>
  <si>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</si>
  <si>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</si>
  <si>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</si>
  <si>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</si>
  <si>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</si>
  <si>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</si>
  <si>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</si>
  <si>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</si>
  <si>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</si>
  <si>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</si>
  <si>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</si>
  <si>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</si>
  <si>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</si>
  <si>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</si>
  <si>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</si>
  <si>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</si>
  <si>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</si>
  <si>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</si>
  <si>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</si>
  <si>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</si>
  <si>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</si>
  <si>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</si>
  <si>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</si>
  <si>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</si>
  <si>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</si>
  <si>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</si>
  <si>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</si>
  <si>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</si>
  <si>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</si>
  <si>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</si>
  <si>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</si>
  <si>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</si>
  <si>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</si>
  <si>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</si>
  <si>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</si>
  <si>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</si>
  <si>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</si>
  <si>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</si>
  <si>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</si>
  <si>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</si>
  <si>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</si>
  <si>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</si>
  <si>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</si>
  <si>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</si>
  <si>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</si>
  <si>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</si>
  <si>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</si>
  <si>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</si>
  <si>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</si>
  <si>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</si>
  <si>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</si>
  <si>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</si>
  <si>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</si>
  <si>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</si>
  <si>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</si>
  <si>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</si>
  <si>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</si>
  <si>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</si>
  <si>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</si>
  <si>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</si>
  <si>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</si>
  <si>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</si>
  <si>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</si>
  <si>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</si>
  <si>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</si>
  <si>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</si>
  <si>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</si>
  <si>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</si>
  <si>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</si>
  <si>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</si>
  <si>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</si>
  <si>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</si>
  <si>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</si>
  <si>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</si>
  <si>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</si>
  <si>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</si>
  <si>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</si>
  <si>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</si>
  <si>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</si>
  <si>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</si>
  <si>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</si>
  <si>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</si>
  <si>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</si>
  <si>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</si>
  <si>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</si>
  <si>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</si>
  <si>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</si>
  <si>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</si>
  <si>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</si>
  <si>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</si>
  <si>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</si>
  <si>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</si>
  <si>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</si>
  <si>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</si>
  <si>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</si>
  <si>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</si>
  <si>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</si>
  <si>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</si>
  <si>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</si>
  <si>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</si>
  <si>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</si>
  <si>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</si>
  <si>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</si>
  <si>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</si>
  <si>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</si>
  <si>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</si>
  <si>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</si>
  <si>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</si>
  <si>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</si>
  <si>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</si>
  <si>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</si>
  <si>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</si>
  <si>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</si>
  <si>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</si>
  <si>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</si>
  <si>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</si>
  <si>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</si>
  <si>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</si>
  <si>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</si>
  <si>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</si>
  <si>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</si>
  <si>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</si>
  <si>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</si>
  <si>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</si>
  <si>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</si>
  <si>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</si>
  <si>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</si>
  <si>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</si>
  <si>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</si>
  <si>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</si>
  <si>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</si>
  <si>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</si>
  <si>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</si>
  <si>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</si>
  <si>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</si>
  <si>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</si>
  <si>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</si>
  <si>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</si>
  <si>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</si>
  <si>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</si>
  <si>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</si>
  <si>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</si>
  <si>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</si>
  <si>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</si>
  <si>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</si>
  <si>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</si>
  <si>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</si>
  <si>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</si>
  <si>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</si>
  <si>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</si>
  <si>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</si>
  <si>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</si>
  <si>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</si>
  <si>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</si>
  <si>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</si>
  <si>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</si>
  <si>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</si>
  <si>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</si>
  <si>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</si>
  <si>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</si>
  <si>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</si>
  <si>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</si>
  <si>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</si>
  <si>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</si>
  <si>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</si>
  <si>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</si>
  <si>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</si>
  <si>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</si>
  <si>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</si>
  <si>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</si>
  <si>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</si>
  <si>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</si>
  <si>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</si>
  <si>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</si>
  <si>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</si>
  <si>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</si>
  <si>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</si>
  <si>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</si>
  <si>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</si>
  <si>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</si>
  <si>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</si>
  <si>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</si>
  <si>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</si>
  <si>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</si>
  <si>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</si>
  <si>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</si>
  <si>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</si>
  <si>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</si>
  <si>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</si>
  <si>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</si>
  <si>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</si>
  <si>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</si>
  <si>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</si>
  <si>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</si>
  <si>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</si>
  <si>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</si>
  <si>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</si>
  <si>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</si>
  <si>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</si>
  <si>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</si>
  <si>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</si>
  <si>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</si>
  <si>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</si>
  <si>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</si>
  <si>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</si>
  <si>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</si>
  <si>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</si>
  <si>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</si>
  <si>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</si>
  <si>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</si>
  <si>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</si>
  <si>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</si>
  <si>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</si>
  <si>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</si>
  <si>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</si>
  <si>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</si>
  <si>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</si>
  <si>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</si>
  <si>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</si>
  <si>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</si>
  <si>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</si>
  <si>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</si>
  <si>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</si>
  <si>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</si>
  <si>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</si>
  <si>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</si>
  <si>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</si>
  <si>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</si>
  <si>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</si>
  <si>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</si>
  <si>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</si>
  <si>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</si>
  <si>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</si>
  <si>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</si>
  <si>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</si>
  <si>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</si>
  <si>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</si>
  <si>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</si>
  <si>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</si>
  <si>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</si>
  <si>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</si>
  <si>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</si>
  <si>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</si>
  <si>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</si>
  <si>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</si>
  <si>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</si>
  <si>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</si>
  <si>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</si>
  <si>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</si>
  <si>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</si>
  <si>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</si>
  <si>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</si>
  <si>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</si>
  <si>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</si>
  <si>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</si>
  <si>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</si>
  <si>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</si>
  <si>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</si>
  <si>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</si>
  <si>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</si>
  <si>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</si>
  <si>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</si>
  <si>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</si>
  <si>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</si>
  <si>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</si>
  <si>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</si>
  <si>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</si>
  <si>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</si>
  <si>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</si>
  <si>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</si>
  <si>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</si>
  <si>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</si>
  <si>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</si>
  <si>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</si>
  <si>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</si>
  <si>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</si>
  <si>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</si>
  <si>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</si>
  <si>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</si>
  <si>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</si>
  <si>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</si>
  <si>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</si>
  <si>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</si>
  <si>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</si>
  <si>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</si>
  <si>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</si>
  <si>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</si>
  <si>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</si>
  <si>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</si>
  <si>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</si>
  <si>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</si>
  <si>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</si>
  <si>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</si>
  <si>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</si>
  <si>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</si>
  <si>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</si>
  <si>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</si>
  <si>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</si>
  <si>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</si>
  <si>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</si>
  <si>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</si>
  <si>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</si>
  <si>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</si>
  <si>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</si>
  <si>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</si>
  <si>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</si>
  <si>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</si>
  <si>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</si>
  <si>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</si>
  <si>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</si>
  <si>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</si>
  <si>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</si>
  <si>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</si>
  <si>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</si>
  <si>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</si>
  <si>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</si>
  <si>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</si>
  <si>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</si>
  <si>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</si>
  <si>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</si>
  <si>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</si>
  <si>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</si>
  <si>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</si>
  <si>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</si>
  <si>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</si>
  <si>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</si>
  <si>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</si>
  <si>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</si>
  <si>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</si>
  <si>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</si>
  <si>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</si>
  <si>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</si>
  <si>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</si>
  <si>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</si>
  <si>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</si>
  <si>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</si>
  <si>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</si>
  <si>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</si>
  <si>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</si>
  <si>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</si>
  <si>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</si>
  <si>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</si>
  <si>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</si>
  <si>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</si>
  <si>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</si>
  <si>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</si>
  <si>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</si>
  <si>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</si>
  <si>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</si>
  <si>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</si>
  <si>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</si>
  <si>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</si>
  <si>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</si>
  <si>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</si>
  <si>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</si>
  <si>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</si>
  <si>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</si>
  <si>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</si>
  <si>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</si>
  <si>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</si>
  <si>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</si>
  <si>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</si>
  <si>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</si>
  <si>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</si>
  <si>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</si>
  <si>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</si>
  <si>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</si>
  <si>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</si>
  <si>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</si>
  <si>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</si>
  <si>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</si>
  <si>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</si>
  <si>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</si>
  <si>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</si>
  <si>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</si>
  <si>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</si>
  <si>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</si>
  <si>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</si>
  <si>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</si>
  <si>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</si>
  <si>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</si>
  <si>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</si>
  <si>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</si>
  <si>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</si>
  <si>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</si>
  <si>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</si>
  <si>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</si>
  <si>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</si>
  <si>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</si>
  <si>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</si>
  <si>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</si>
  <si>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</si>
  <si>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</si>
  <si>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</si>
  <si>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</si>
  <si>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</si>
  <si>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</si>
  <si>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</si>
  <si>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</si>
  <si>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</si>
  <si>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</si>
  <si>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</si>
  <si>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</si>
  <si>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</si>
  <si>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</si>
  <si>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</si>
  <si>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</si>
  <si>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</si>
  <si>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</si>
  <si>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</si>
  <si>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</si>
  <si>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</si>
  <si>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</si>
  <si>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</si>
  <si>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</si>
  <si>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</si>
  <si>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</si>
  <si>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</si>
  <si>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</si>
  <si>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</si>
  <si>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</si>
  <si>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</si>
  <si>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</si>
  <si>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</si>
  <si>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</si>
  <si>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</si>
  <si>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</si>
  <si>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</si>
  <si>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</si>
  <si>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</si>
  <si>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</si>
  <si>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</si>
  <si>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</si>
  <si>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</si>
  <si>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</si>
  <si>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</si>
  <si>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</si>
  <si>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</si>
  <si>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</si>
  <si>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</si>
  <si>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</si>
  <si>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</si>
  <si>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</si>
  <si>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</si>
  <si>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</si>
  <si>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</si>
  <si>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</si>
  <si>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</si>
  <si>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</si>
  <si>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</si>
  <si>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</si>
  <si>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</si>
  <si>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</si>
  <si>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</si>
  <si>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</si>
  <si>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</si>
  <si>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</si>
  <si>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</si>
  <si>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</si>
  <si>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</si>
  <si>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</si>
  <si>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</si>
  <si>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</si>
  <si>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</si>
  <si>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</si>
  <si>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</si>
  <si>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</si>
  <si>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</si>
  <si>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</si>
  <si>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</si>
  <si>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</si>
  <si>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</si>
  <si>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</si>
  <si>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</si>
  <si>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</si>
  <si>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</si>
  <si>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</si>
  <si>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</si>
  <si>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</si>
  <si>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</si>
  <si>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</si>
  <si>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</si>
  <si>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</si>
  <si>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</si>
  <si>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</si>
  <si>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</si>
  <si>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</si>
  <si>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</si>
  <si>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</si>
  <si>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</si>
  <si>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</si>
  <si>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</si>
  <si>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</si>
  <si>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</si>
  <si>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</si>
  <si>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</si>
  <si>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</si>
  <si>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</si>
  <si>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</si>
  <si>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</si>
  <si>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</si>
  <si>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</si>
  <si>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</si>
  <si>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</si>
  <si>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</si>
  <si>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</si>
  <si>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</si>
  <si>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</si>
  <si>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</si>
  <si>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</si>
  <si>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</si>
  <si>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</si>
  <si>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</si>
  <si>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</si>
  <si>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</si>
  <si>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</si>
  <si>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</si>
  <si>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</si>
  <si>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</si>
  <si>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</si>
  <si>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</si>
  <si>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</si>
  <si>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</si>
  <si>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</si>
  <si>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</si>
  <si>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</si>
  <si>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</si>
  <si>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</si>
  <si>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</si>
  <si>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</si>
  <si>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</si>
  <si>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</si>
  <si>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</si>
  <si>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</si>
  <si>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</si>
  <si>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</si>
  <si>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</si>
  <si>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</si>
  <si>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</si>
  <si>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</si>
  <si>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</si>
  <si>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</si>
  <si>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</si>
  <si>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</si>
  <si>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</si>
  <si>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</si>
  <si>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</si>
  <si>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</si>
  <si>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</si>
  <si>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</si>
  <si>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</si>
  <si>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</si>
  <si>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</si>
  <si>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</si>
  <si>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</si>
  <si>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</si>
  <si>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</si>
  <si>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</si>
  <si>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</si>
  <si>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</si>
  <si>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</si>
  <si>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</si>
  <si>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</si>
  <si>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</si>
  <si>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</si>
  <si>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</si>
  <si>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</si>
  <si>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</si>
  <si>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</si>
  <si>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</si>
  <si>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</si>
  <si>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</si>
  <si>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</si>
  <si>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</si>
  <si>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</si>
  <si>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</si>
  <si>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</si>
  <si>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</si>
  <si>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</si>
  <si>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</si>
  <si>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</si>
  <si>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</si>
  <si>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</si>
  <si>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</si>
  <si>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</si>
  <si>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</si>
  <si>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</si>
  <si>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</si>
  <si>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</si>
  <si>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</si>
  <si>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</si>
  <si>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</si>
  <si>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</si>
  <si>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</si>
  <si>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</si>
  <si>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</si>
  <si>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</si>
  <si>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</si>
  <si>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</si>
  <si>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</si>
  <si>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</si>
  <si>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</si>
  <si>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</si>
  <si>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</si>
  <si>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</si>
  <si>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</si>
  <si>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</si>
  <si>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</si>
  <si>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</si>
  <si>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</si>
  <si>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</si>
  <si>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</si>
  <si>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</si>
  <si>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</si>
  <si>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</si>
  <si>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</si>
  <si>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</si>
  <si>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</si>
  <si>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</si>
  <si>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</si>
  <si>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</si>
  <si>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</si>
  <si>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</si>
  <si>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</si>
  <si>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</si>
  <si>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</si>
  <si>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</si>
  <si>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</si>
  <si>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</si>
  <si>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</si>
  <si>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</si>
  <si>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</si>
  <si>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</si>
  <si>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</si>
  <si>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</si>
  <si>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</si>
  <si>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</si>
  <si>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</si>
  <si>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</si>
  <si>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</si>
  <si>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</si>
  <si>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</si>
  <si>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</si>
  <si>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</si>
  <si>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</si>
  <si>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</si>
  <si>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</si>
  <si>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</si>
  <si>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</si>
  <si>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</si>
  <si>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</si>
  <si>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</si>
  <si>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</si>
  <si>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</si>
  <si>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</si>
  <si>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</si>
  <si>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</si>
  <si>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</si>
  <si>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</si>
  <si>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</si>
  <si>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</si>
  <si>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</si>
  <si>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</si>
  <si>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</si>
  <si>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</si>
  <si>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</si>
  <si>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</si>
  <si>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</si>
  <si>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</si>
  <si>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</si>
  <si>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</si>
  <si>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</si>
  <si>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</si>
  <si>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</si>
  <si>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</si>
  <si>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</si>
  <si>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</si>
  <si>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</si>
  <si>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</si>
  <si>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</si>
  <si>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</si>
  <si>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</si>
  <si>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</si>
  <si>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</si>
  <si>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</si>
  <si>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</si>
  <si>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</si>
  <si>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</si>
  <si>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</si>
  <si>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</si>
  <si>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</si>
  <si>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</si>
  <si>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</si>
  <si>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</si>
  <si>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</si>
  <si>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</si>
  <si>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</si>
  <si>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</si>
  <si>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</si>
  <si>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</si>
  <si>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</si>
  <si>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</si>
  <si>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</si>
  <si>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</si>
  <si>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</si>
  <si>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</si>
  <si>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</si>
  <si>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</si>
  <si>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</si>
  <si>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</si>
  <si>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</si>
  <si>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</si>
  <si>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</si>
  <si>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</si>
  <si>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</si>
  <si>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</si>
  <si>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</si>
  <si>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</si>
  <si>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</si>
  <si>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</si>
  <si>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</si>
  <si>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</si>
  <si>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</si>
  <si>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</si>
  <si>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</si>
  <si>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</si>
  <si>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</si>
  <si>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</si>
  <si>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</si>
  <si>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</si>
  <si>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</si>
  <si>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</si>
  <si>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</si>
  <si>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</si>
  <si>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</si>
  <si>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</si>
  <si>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</si>
  <si>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</si>
  <si>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</si>
  <si>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</si>
  <si>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</si>
  <si>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</si>
  <si>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</si>
  <si>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</si>
  <si>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</si>
  <si>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</si>
  <si>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</si>
  <si>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</si>
  <si>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</si>
  <si>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</si>
  <si>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</si>
  <si>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</si>
  <si>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</si>
  <si>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</si>
  <si>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</si>
  <si>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</si>
  <si>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</si>
  <si>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</si>
  <si>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</si>
  <si>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</si>
  <si>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</si>
  <si>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</si>
  <si>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</si>
  <si>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</si>
  <si>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</si>
  <si>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</si>
  <si>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</si>
  <si>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</si>
  <si>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</si>
  <si>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</si>
  <si>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</si>
  <si>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</si>
  <si>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</si>
  <si>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</si>
  <si>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</si>
  <si>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</si>
  <si>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</si>
  <si>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</si>
  <si>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</si>
  <si>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</si>
  <si>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</si>
  <si>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</si>
  <si>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</si>
  <si>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</si>
  <si>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</si>
  <si>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</si>
  <si>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</si>
  <si>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</si>
  <si>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</si>
  <si>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</si>
  <si>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</si>
  <si>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</si>
  <si>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</si>
  <si>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</si>
  <si>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</si>
  <si>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</si>
  <si>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</si>
  <si>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</si>
  <si>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</si>
  <si>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</si>
  <si>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</si>
  <si>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</si>
  <si>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</si>
  <si>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</si>
  <si>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</si>
  <si>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</si>
  <si>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</si>
  <si>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</si>
  <si>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</si>
  <si>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</si>
  <si>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</si>
  <si>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</si>
  <si>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</si>
  <si>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</si>
  <si>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</si>
  <si>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</si>
  <si>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</si>
  <si>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</si>
  <si>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</si>
  <si>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</si>
  <si>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</si>
  <si>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</si>
  <si>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</si>
  <si>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</si>
  <si>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</si>
  <si>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</si>
  <si>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</si>
  <si>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</si>
  <si>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</si>
  <si>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</si>
  <si>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</si>
  <si>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</si>
  <si>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</si>
  <si>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</si>
  <si>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</si>
  <si>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</si>
  <si>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</si>
  <si>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</si>
  <si>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</si>
  <si>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</si>
  <si>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</si>
  <si>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</si>
  <si>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</si>
  <si>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</si>
  <si>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</si>
  <si>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</si>
  <si>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</si>
  <si>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</si>
  <si>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</si>
  <si>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</si>
  <si>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</si>
  <si>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</si>
  <si>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</si>
  <si>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</si>
  <si>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</si>
  <si>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</si>
  <si>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</si>
  <si>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</si>
  <si>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</si>
  <si>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</si>
  <si>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</si>
  <si>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</si>
  <si>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</si>
  <si>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</si>
  <si>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</si>
  <si>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</si>
  <si>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</si>
  <si>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</si>
  <si>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</si>
  <si>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</si>
  <si>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</si>
  <si>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</si>
  <si>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</si>
  <si>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</si>
  <si>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</si>
  <si>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</si>
  <si>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</si>
  <si>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</si>
  <si>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</si>
  <si>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</si>
  <si>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</si>
  <si>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</si>
  <si>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</si>
  <si>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</si>
  <si>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</si>
  <si>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</si>
  <si>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</si>
  <si>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</si>
  <si>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</si>
  <si>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</si>
  <si>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</si>
  <si>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</si>
  <si>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</si>
  <si>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</si>
  <si>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</si>
  <si>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</si>
  <si>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</si>
  <si>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</si>
  <si>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</si>
  <si>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</si>
  <si>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</si>
  <si>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</si>
  <si>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</si>
  <si>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</si>
  <si>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</si>
  <si>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</si>
  <si>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</si>
  <si>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</si>
  <si>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</si>
  <si>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</si>
  <si>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</si>
  <si>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</si>
  <si>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</si>
  <si>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</si>
  <si>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</si>
  <si>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</si>
  <si>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</si>
  <si>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</si>
  <si>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</si>
  <si>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</si>
  <si>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</si>
  <si>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</si>
  <si>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</si>
  <si>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</si>
  <si>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</si>
  <si>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</si>
  <si>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</si>
  <si>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</si>
  <si>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</si>
  <si>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</si>
  <si>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</si>
  <si>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</si>
  <si>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</si>
  <si>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</si>
  <si>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</si>
  <si>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</si>
  <si>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</si>
  <si>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</si>
  <si>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</si>
  <si>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</si>
  <si>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</si>
  <si>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</si>
  <si>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</si>
  <si>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</si>
  <si>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</si>
  <si>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</si>
  <si>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</si>
  <si>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</si>
  <si>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</si>
  <si>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</si>
  <si>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</si>
  <si>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</si>
  <si>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</si>
  <si>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</si>
  <si>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</si>
  <si>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</si>
  <si>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</si>
  <si>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</si>
  <si>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</si>
  <si>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</si>
  <si>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</si>
  <si>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</si>
  <si>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</si>
  <si>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</si>
  <si>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</si>
  <si>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</si>
  <si>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</si>
  <si>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</si>
  <si>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</si>
  <si>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</si>
  <si>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</si>
  <si>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</si>
  <si>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</si>
  <si>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</si>
  <si>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</si>
  <si>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</si>
  <si>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</si>
  <si>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</si>
  <si>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</si>
  <si>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</si>
  <si>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</si>
  <si>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</si>
  <si>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</si>
  <si>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</si>
  <si>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</si>
  <si>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</si>
  <si>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</si>
  <si>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</si>
  <si>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</si>
  <si>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</si>
  <si>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</si>
  <si>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</si>
  <si>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</si>
  <si>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</si>
  <si>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</si>
  <si>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</si>
  <si>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</si>
  <si>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</si>
  <si>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</si>
  <si>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</si>
  <si>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</si>
  <si>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</si>
  <si>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</si>
  <si>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</si>
  <si>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</si>
  <si>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</si>
  <si>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</si>
  <si>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</si>
  <si>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</si>
  <si>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</si>
  <si>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</si>
  <si>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</si>
  <si>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</si>
  <si>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</si>
  <si>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</si>
  <si>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</si>
  <si>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</si>
  <si>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</si>
  <si>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</si>
  <si>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</si>
  <si>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</si>
  <si>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</si>
  <si>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</si>
  <si>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</si>
  <si>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</si>
  <si>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</si>
  <si>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</si>
  <si>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</si>
  <si>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</si>
  <si>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</si>
  <si>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</si>
  <si>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</si>
  <si>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</si>
  <si>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</si>
  <si>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</si>
  <si>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</si>
  <si>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</si>
  <si>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</si>
  <si>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</si>
  <si>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</si>
  <si>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</si>
  <si>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</si>
  <si>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</si>
  <si>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</si>
  <si>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</si>
  <si>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</si>
  <si>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</si>
  <si>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</si>
  <si>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</si>
  <si>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</si>
  <si>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</si>
  <si>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</si>
  <si>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</si>
  <si>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</si>
  <si>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</si>
  <si>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</si>
  <si>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</si>
  <si>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</si>
  <si>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</si>
  <si>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</si>
  <si>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</si>
  <si>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</si>
  <si>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</si>
  <si>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</si>
  <si>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</si>
  <si>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</si>
  <si>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</si>
  <si>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</si>
  <si>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</si>
  <si>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</si>
  <si>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</si>
  <si>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</si>
  <si>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</si>
  <si>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</si>
  <si>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</si>
  <si>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</si>
  <si>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</si>
  <si>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</si>
  <si>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</si>
  <si>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</si>
  <si>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</si>
  <si>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</si>
  <si>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</si>
  <si>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</si>
  <si>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</si>
  <si>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</si>
  <si>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</si>
  <si>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</si>
  <si>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</si>
  <si>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</si>
  <si>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</si>
  <si>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</si>
  <si>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</si>
  <si>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</si>
  <si>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</si>
  <si>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</si>
  <si>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</si>
  <si>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</si>
  <si>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</si>
  <si>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</si>
  <si>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</si>
  <si>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</si>
  <si>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</si>
  <si>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</si>
  <si>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</si>
  <si>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</si>
  <si>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</si>
  <si>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</si>
  <si>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</si>
  <si>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</si>
  <si>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</si>
  <si>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</si>
  <si>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</si>
  <si>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</si>
  <si>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</si>
  <si>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</si>
  <si>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</si>
  <si>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</si>
  <si>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</si>
  <si>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</si>
  <si>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</si>
  <si>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</si>
  <si>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</si>
  <si>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</si>
  <si>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</si>
  <si>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</si>
  <si>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</si>
  <si>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</si>
  <si>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</si>
  <si>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</si>
  <si>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</si>
  <si>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</si>
  <si>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</si>
  <si>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</si>
  <si>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</si>
  <si>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</si>
  <si>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</si>
  <si>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</si>
  <si>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</si>
  <si>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</si>
  <si>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</si>
  <si>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</si>
  <si>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</si>
  <si>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</si>
  <si>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</si>
  <si>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</si>
  <si>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</si>
  <si>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</si>
  <si>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</si>
  <si>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</si>
  <si>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</si>
  <si>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</si>
  <si>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</si>
  <si>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</si>
  <si>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</si>
  <si>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</si>
  <si>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</si>
  <si>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</si>
  <si>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</si>
  <si>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</si>
  <si>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</si>
  <si>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</si>
  <si>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</si>
  <si>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</si>
  <si>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</si>
  <si>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</si>
  <si>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</si>
  <si>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</si>
  <si>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</si>
  <si>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</si>
  <si>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</si>
  <si>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</si>
  <si>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</si>
  <si>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</si>
  <si>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</si>
  <si>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</si>
  <si>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</si>
  <si>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</si>
  <si>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</si>
  <si>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</si>
  <si>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</si>
  <si>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</si>
  <si>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</si>
  <si>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</si>
  <si>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</si>
  <si>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</si>
  <si>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</si>
  <si>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</si>
  <si>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</si>
  <si>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</si>
  <si>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</si>
  <si>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</si>
  <si>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</si>
  <si>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</si>
  <si>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</si>
  <si>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</si>
  <si>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</si>
  <si>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</si>
  <si>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</si>
  <si>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</si>
  <si>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</si>
  <si>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</si>
  <si>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</si>
  <si>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</si>
  <si>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</si>
  <si>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</si>
  <si>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</si>
  <si>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</si>
  <si>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</si>
  <si>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</si>
  <si>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</si>
  <si>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</si>
  <si>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</si>
  <si>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</si>
  <si>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</si>
  <si>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</si>
  <si>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</si>
  <si>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</si>
  <si>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</si>
  <si>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</si>
  <si>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</si>
  <si>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</si>
  <si>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</si>
  <si>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</si>
  <si>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</si>
  <si>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</si>
  <si>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</si>
  <si>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</si>
  <si>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</si>
  <si>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</si>
  <si>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</si>
  <si>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</si>
  <si>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</si>
  <si>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</si>
  <si>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</si>
  <si>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</si>
  <si>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</si>
  <si>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</si>
  <si>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</si>
  <si>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</si>
  <si>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</si>
  <si>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</si>
  <si>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</si>
  <si>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</si>
  <si>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</si>
  <si>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</si>
  <si>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</si>
  <si>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</si>
  <si>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</si>
  <si>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</si>
  <si>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</si>
  <si>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</si>
  <si>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</si>
  <si>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</si>
  <si>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</si>
  <si>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</si>
  <si>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</si>
  <si>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</si>
  <si>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</si>
  <si>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</si>
  <si>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</si>
  <si>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</si>
  <si>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</si>
  <si>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</si>
  <si>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</si>
  <si>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</si>
  <si>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</si>
  <si>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</si>
  <si>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</si>
  <si>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</si>
  <si>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</si>
  <si>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</si>
  <si>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</si>
  <si>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</si>
  <si>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</si>
  <si>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</si>
  <si>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</si>
  <si>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</si>
  <si>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</si>
  <si>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</si>
  <si>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</si>
  <si>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</si>
  <si>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</si>
  <si>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</si>
  <si>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</si>
  <si>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</si>
  <si>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</si>
  <si>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</si>
  <si>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</si>
  <si>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</si>
  <si>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</si>
  <si>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</si>
  <si>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</si>
  <si>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</si>
  <si>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</si>
  <si>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</si>
  <si>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</si>
  <si>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</si>
  <si>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</si>
  <si>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</si>
  <si>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</si>
  <si>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</si>
  <si>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</si>
  <si>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</si>
  <si>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</si>
  <si>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</si>
  <si>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</si>
  <si>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</si>
  <si>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</si>
  <si>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</si>
  <si>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</si>
  <si>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</si>
  <si>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</si>
  <si>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</si>
  <si>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</si>
  <si>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</si>
  <si>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</si>
  <si>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</si>
  <si>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</si>
  <si>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</si>
  <si>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</si>
  <si>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</si>
  <si>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</si>
  <si>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</si>
  <si>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</si>
  <si>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</si>
  <si>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</si>
  <si>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</si>
  <si>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</si>
  <si>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</si>
  <si>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</si>
  <si>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</si>
  <si>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</si>
  <si>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</si>
  <si>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</si>
  <si>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</si>
  <si>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</si>
  <si>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</si>
  <si>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</si>
  <si>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</si>
  <si>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</si>
  <si>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</si>
  <si>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</si>
  <si>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</si>
  <si>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</si>
  <si>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</si>
  <si>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</si>
  <si>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</si>
  <si>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</si>
  <si>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</si>
  <si>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</si>
  <si>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</si>
  <si>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</si>
  <si>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</si>
  <si>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</si>
  <si>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</si>
  <si>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</si>
  <si>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</si>
  <si>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</si>
  <si>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</si>
  <si>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</si>
  <si>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</si>
  <si>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</si>
  <si>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</si>
  <si>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</si>
  <si>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</si>
  <si>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</si>
  <si>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</si>
  <si>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</si>
  <si>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</si>
  <si>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</si>
  <si>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</si>
  <si>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</si>
  <si>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</si>
  <si>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</si>
  <si>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</si>
  <si>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</si>
  <si>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</si>
  <si>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</si>
  <si>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</si>
  <si>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</si>
  <si>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</si>
  <si>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</si>
  <si>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</si>
  <si>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</si>
  <si>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</si>
  <si>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</si>
  <si>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</si>
  <si>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</si>
  <si>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</si>
  <si>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</si>
  <si>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</si>
  <si>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</si>
  <si>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</si>
  <si>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</si>
  <si>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</si>
  <si>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</si>
  <si>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</si>
  <si>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</si>
  <si>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</si>
  <si>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</si>
  <si>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</si>
  <si>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</si>
  <si>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</si>
  <si>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</si>
  <si>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</si>
  <si>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</si>
  <si>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</si>
  <si>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</si>
  <si>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</si>
  <si>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</si>
  <si>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</si>
  <si>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</si>
  <si>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</si>
  <si>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</si>
  <si>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</si>
  <si>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</si>
  <si>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</si>
  <si>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</si>
  <si>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</si>
  <si>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</si>
  <si>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</si>
  <si>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</si>
  <si>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</si>
  <si>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</si>
  <si>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</si>
  <si>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</si>
  <si>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</si>
  <si>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</si>
  <si>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</si>
  <si>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</si>
  <si>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</si>
  <si>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</si>
  <si>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</si>
  <si>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</si>
  <si>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</si>
  <si>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</si>
  <si>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</si>
  <si>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</si>
  <si>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</si>
  <si>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</si>
  <si>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</si>
  <si>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</si>
  <si>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</si>
  <si>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</si>
  <si>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</si>
  <si>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</si>
  <si>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</si>
  <si>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</si>
  <si>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</si>
  <si>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</si>
  <si>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</si>
  <si>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</si>
  <si>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</si>
  <si>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</si>
  <si>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</si>
  <si>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</si>
  <si>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</si>
  <si>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</si>
  <si>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</si>
  <si>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</si>
  <si>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</si>
  <si>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</si>
  <si>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</si>
  <si>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</si>
  <si>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</si>
  <si>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</si>
  <si>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</si>
  <si>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</si>
  <si>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</si>
  <si>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</si>
  <si>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</si>
  <si>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</si>
  <si>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</si>
  <si>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</si>
  <si>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</si>
  <si>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</si>
  <si>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</si>
  <si>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</si>
  <si>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</si>
  <si>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</si>
  <si>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</si>
  <si>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</si>
  <si>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</si>
  <si>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</si>
  <si>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</si>
  <si>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</si>
  <si>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</si>
  <si>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</si>
  <si>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</si>
  <si>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</si>
  <si>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</si>
  <si>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</si>
  <si>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</si>
  <si>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</si>
  <si>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</si>
  <si>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</si>
  <si>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</si>
  <si>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</si>
  <si>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</si>
  <si>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</si>
  <si>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</si>
  <si>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</si>
  <si>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</si>
  <si>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</si>
  <si>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</si>
  <si>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</si>
  <si>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</si>
  <si>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</si>
  <si>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</si>
  <si>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</si>
  <si>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</si>
  <si>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</si>
  <si>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</si>
  <si>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</si>
  <si>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</si>
  <si>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</si>
  <si>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</si>
  <si>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</si>
  <si>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</si>
  <si>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</si>
  <si>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</si>
  <si>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</si>
  <si>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</si>
  <si>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</si>
  <si>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</si>
  <si>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</si>
  <si>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</si>
  <si>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</si>
  <si>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</si>
  <si>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</si>
  <si>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</si>
  <si>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</si>
  <si>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</si>
  <si>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</si>
  <si>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</si>
  <si>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</si>
  <si>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</si>
  <si>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</si>
  <si>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</si>
  <si>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</si>
  <si>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</si>
  <si>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</si>
  <si>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</si>
  <si>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</si>
  <si>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</si>
  <si>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</si>
  <si>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</si>
  <si>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</si>
  <si>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</si>
  <si>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</si>
  <si>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</si>
  <si>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</si>
  <si>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</si>
  <si>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</si>
  <si>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</si>
  <si>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</si>
  <si>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</si>
  <si>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</si>
  <si>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</si>
  <si>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</si>
  <si>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</si>
  <si>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</si>
  <si>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</si>
  <si>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</si>
  <si>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</si>
  <si>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</si>
  <si>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</si>
  <si>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</si>
  <si>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</si>
  <si>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</si>
  <si>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</si>
  <si>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</si>
  <si>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</si>
  <si>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</si>
  <si>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</si>
  <si>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</si>
  <si>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</si>
  <si>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</si>
  <si>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</si>
  <si>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</si>
  <si>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</si>
  <si>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</si>
  <si>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</si>
  <si>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</si>
  <si>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</si>
  <si>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</si>
  <si>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</si>
  <si>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</si>
  <si>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</si>
  <si>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</si>
  <si>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</si>
  <si>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</si>
  <si>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</si>
  <si>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</si>
  <si>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</si>
  <si>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</si>
  <si>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</si>
  <si>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</si>
  <si>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</si>
  <si>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</si>
  <si>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</si>
  <si>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</si>
  <si>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</si>
  <si>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</si>
  <si>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</si>
  <si>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</si>
  <si>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</si>
  <si>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</si>
  <si>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</si>
  <si>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</si>
  <si>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</si>
  <si>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</si>
  <si>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</si>
  <si>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</si>
  <si>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</si>
  <si>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</si>
  <si>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</si>
  <si>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</si>
  <si>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</si>
  <si>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</si>
  <si>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</si>
  <si>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</si>
  <si>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</si>
  <si>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</si>
  <si>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</si>
  <si>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</si>
  <si>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</si>
  <si>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</si>
  <si>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</si>
  <si>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</si>
  <si>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</si>
  <si>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</si>
  <si>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</si>
  <si>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</si>
  <si>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</si>
  <si>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</si>
  <si>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</si>
  <si>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</si>
  <si>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</si>
  <si>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</si>
  <si>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</si>
  <si>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</si>
  <si>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</si>
  <si>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</si>
  <si>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</si>
  <si>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</si>
  <si>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</si>
  <si>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</si>
  <si>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</si>
  <si>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</si>
  <si>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</si>
  <si>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</si>
  <si>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</si>
  <si>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</si>
  <si>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</si>
  <si>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</si>
  <si>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</si>
  <si>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</si>
  <si>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</si>
  <si>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</si>
  <si>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</si>
  <si>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</si>
  <si>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</si>
  <si>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</si>
  <si>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</si>
  <si>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</si>
  <si>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</si>
  <si>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</si>
  <si>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</si>
  <si>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</si>
  <si>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</si>
  <si>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</si>
  <si>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</si>
  <si>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</si>
  <si>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</si>
  <si>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</si>
  <si>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</si>
  <si>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</si>
  <si>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</si>
  <si>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</si>
  <si>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</si>
  <si>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</si>
  <si>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</si>
  <si>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</si>
  <si>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</si>
  <si>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</si>
  <si>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</si>
  <si>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</si>
  <si>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</si>
  <si>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</si>
  <si>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</si>
  <si>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</si>
  <si>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</si>
  <si>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</si>
  <si>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</si>
  <si>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</si>
  <si>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</si>
  <si>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</si>
  <si>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</si>
  <si>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</si>
  <si>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</si>
  <si>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</si>
  <si>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</si>
  <si>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</si>
  <si>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</si>
  <si>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</si>
  <si>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</si>
  <si>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</si>
  <si>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</si>
  <si>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</si>
  <si>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</si>
  <si>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</si>
  <si>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</si>
  <si>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</si>
  <si>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</si>
  <si>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</si>
  <si>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</si>
  <si>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</si>
  <si>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</si>
  <si>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</si>
  <si>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</si>
  <si>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</si>
  <si>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</si>
  <si>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</si>
  <si>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</si>
  <si>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</si>
  <si>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</si>
  <si>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</si>
  <si>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</si>
  <si>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</si>
  <si>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</si>
  <si>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</si>
  <si>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</si>
  <si>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</si>
  <si>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</si>
  <si>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</si>
  <si>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</si>
  <si>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</si>
  <si>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</si>
  <si>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</si>
  <si>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</si>
  <si>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</si>
  <si>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</si>
  <si>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</si>
  <si>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</si>
  <si>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</si>
  <si>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</si>
  <si>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</si>
  <si>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</si>
  <si>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</si>
  <si>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</si>
  <si>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</si>
  <si>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</si>
  <si>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</si>
  <si>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</si>
  <si>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</si>
  <si>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</si>
  <si>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</si>
  <si>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</si>
  <si>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</si>
  <si>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</si>
  <si>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</si>
  <si>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</si>
  <si>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</si>
  <si>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</si>
  <si>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</si>
  <si>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</si>
  <si>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</si>
  <si>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</si>
  <si>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</si>
  <si>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</si>
  <si>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</si>
  <si>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</si>
  <si>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</si>
  <si>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</si>
  <si>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</si>
  <si>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</si>
  <si>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</si>
  <si>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</si>
  <si>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</si>
  <si>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</si>
  <si>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</si>
  <si>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</si>
  <si>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</si>
  <si>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</si>
  <si>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</si>
  <si>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</si>
  <si>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</si>
  <si>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</si>
  <si>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</si>
  <si>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</si>
  <si>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</si>
  <si>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</si>
  <si>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</si>
  <si>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</si>
  <si>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</si>
  <si>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</si>
  <si>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</si>
  <si>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</si>
  <si>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</si>
  <si>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</si>
  <si>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</si>
  <si>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</si>
  <si>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</si>
  <si>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</si>
  <si>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</si>
  <si>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</si>
  <si>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</si>
  <si>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</si>
  <si>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</si>
  <si>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</si>
  <si>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</si>
  <si>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</si>
  <si>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</si>
  <si>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</si>
  <si>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</si>
  <si>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</si>
  <si>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</si>
  <si>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</si>
  <si>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</si>
  <si>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</si>
  <si>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</si>
  <si>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</si>
  <si>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</si>
  <si>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</si>
  <si>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</si>
  <si>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</si>
  <si>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</si>
  <si>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</si>
  <si>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</si>
  <si>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</si>
  <si>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</si>
  <si>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</si>
  <si>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</si>
  <si>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</si>
  <si>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</si>
  <si>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</si>
  <si>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</si>
  <si>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</si>
  <si>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</si>
  <si>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</si>
  <si>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</si>
  <si>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</si>
  <si>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</si>
  <si>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</si>
  <si>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</si>
  <si>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</si>
  <si>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</si>
  <si>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</si>
  <si>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</si>
  <si>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</si>
  <si>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</si>
  <si>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</si>
  <si>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</si>
  <si>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</si>
  <si>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</si>
  <si>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</si>
  <si>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</si>
  <si>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</si>
  <si>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</si>
  <si>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</si>
  <si>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</si>
  <si>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</si>
  <si>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</si>
  <si>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</si>
  <si>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</si>
  <si>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</si>
  <si>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</si>
  <si>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</si>
  <si>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</si>
  <si>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</si>
  <si>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</si>
  <si>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</si>
  <si>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</si>
  <si>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</si>
  <si>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</si>
  <si>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</si>
  <si>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</si>
  <si>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</si>
  <si>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</si>
  <si>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</si>
  <si>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</si>
  <si>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</si>
  <si>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</si>
  <si>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</si>
  <si>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</si>
  <si>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</si>
  <si>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</si>
  <si>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</si>
  <si>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</si>
  <si>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</si>
  <si>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</si>
  <si>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</si>
  <si>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</si>
  <si>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</si>
  <si>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</si>
  <si>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</si>
  <si>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</si>
  <si>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</si>
  <si>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</si>
  <si>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</si>
  <si>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</si>
  <si>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</si>
  <si>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</si>
  <si>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</si>
  <si>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</si>
  <si>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</si>
  <si>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</si>
  <si>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</si>
  <si>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</si>
  <si>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</si>
  <si>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</si>
  <si>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</si>
  <si>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</si>
  <si>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</si>
  <si>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</si>
  <si>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</si>
  <si>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</si>
  <si>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</si>
  <si>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</si>
  <si>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</si>
  <si>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</si>
  <si>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</si>
  <si>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</si>
  <si>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</si>
  <si>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</si>
  <si>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</si>
  <si>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</si>
  <si>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</si>
  <si>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</si>
  <si>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</si>
  <si>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</si>
  <si>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</si>
  <si>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</si>
  <si>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</si>
  <si>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</si>
  <si>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</si>
  <si>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</si>
  <si>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</si>
  <si>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</si>
  <si>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</si>
  <si>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</si>
  <si>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</si>
  <si>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</si>
  <si>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</si>
  <si>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</si>
  <si>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</si>
  <si>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</si>
  <si>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</si>
  <si>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</si>
  <si>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</si>
  <si>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</si>
  <si>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</si>
  <si>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</si>
  <si>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</si>
  <si>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</si>
  <si>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</si>
  <si>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</si>
  <si>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</si>
  <si>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</si>
  <si>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</si>
  <si>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</si>
  <si>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</si>
  <si>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</si>
  <si>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</si>
  <si>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</si>
  <si>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</si>
  <si>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</si>
  <si>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</si>
  <si>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</si>
  <si>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</si>
  <si>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</si>
  <si>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</si>
  <si>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</si>
  <si>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</si>
  <si>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</si>
  <si>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</si>
  <si>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</si>
  <si>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</si>
  <si>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</si>
  <si>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</si>
  <si>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</si>
  <si>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</si>
  <si>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</si>
  <si>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</si>
  <si>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</si>
  <si>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</si>
  <si>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</si>
  <si>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</si>
  <si>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</si>
  <si>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</si>
  <si>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</si>
  <si>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</si>
  <si>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</si>
  <si>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</si>
  <si>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</si>
  <si>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</si>
  <si>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</si>
  <si>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</si>
  <si>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</si>
  <si>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</si>
  <si>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</si>
  <si>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</si>
  <si>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</si>
  <si>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</si>
  <si>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</si>
  <si>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</si>
  <si>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</si>
  <si>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</si>
  <si>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</si>
  <si>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</si>
  <si>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</si>
  <si>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</si>
  <si>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</si>
  <si>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</si>
  <si>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</si>
  <si>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</si>
  <si>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</si>
  <si>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</si>
  <si>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</si>
  <si>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</si>
  <si>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</si>
  <si>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</si>
  <si>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</si>
  <si>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</si>
  <si>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</si>
  <si>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</si>
  <si>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</si>
  <si>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</si>
  <si>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</si>
  <si>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</si>
  <si>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</si>
  <si>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</si>
  <si>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</si>
  <si>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</si>
  <si>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</si>
  <si>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</si>
  <si>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</si>
  <si>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</si>
  <si>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</si>
  <si>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</si>
  <si>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</si>
  <si>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</si>
  <si>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</si>
  <si>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</si>
  <si>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</si>
  <si>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</si>
  <si>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</si>
  <si>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</si>
  <si>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</si>
  <si>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</si>
  <si>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</si>
  <si>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</si>
  <si>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</si>
  <si>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</si>
  <si>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</si>
  <si>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</si>
  <si>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</si>
  <si>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</si>
  <si>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</si>
  <si>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</si>
  <si>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</si>
  <si>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</si>
  <si>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</si>
  <si>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</si>
  <si>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</si>
  <si>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</si>
  <si>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</si>
  <si>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</si>
  <si>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</si>
  <si>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</si>
  <si>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</si>
  <si>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</si>
  <si>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</si>
  <si>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</si>
  <si>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</si>
  <si>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</si>
  <si>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</si>
  <si>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</si>
  <si>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</si>
  <si>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</si>
  <si>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</si>
  <si>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</si>
  <si>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</si>
  <si>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</si>
  <si>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</si>
  <si>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</si>
  <si>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</si>
  <si>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</si>
  <si>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</si>
  <si>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</si>
  <si>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</si>
  <si>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</si>
  <si>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</si>
  <si>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</si>
  <si>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</si>
  <si>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</si>
  <si>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</si>
  <si>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</si>
  <si>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</si>
  <si>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</si>
  <si>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</si>
  <si>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</si>
  <si>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</si>
  <si>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</si>
  <si>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</si>
  <si>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</si>
  <si>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</si>
  <si>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</si>
  <si>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</si>
  <si>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</si>
  <si>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</si>
  <si>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</si>
  <si>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</si>
  <si>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</si>
  <si>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</si>
  <si>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</si>
  <si>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</si>
  <si>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</si>
  <si>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</si>
  <si>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</si>
  <si>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</si>
  <si>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</si>
  <si>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</si>
  <si>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</si>
  <si>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</si>
  <si>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</si>
  <si>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</si>
  <si>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</si>
  <si>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</si>
  <si>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</si>
  <si>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</si>
  <si>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</si>
  <si>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</si>
  <si>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</si>
  <si>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</si>
  <si>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</si>
  <si>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</si>
  <si>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</si>
  <si>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</si>
  <si>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</si>
  <si>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</si>
  <si>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</si>
  <si>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</si>
  <si>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</si>
  <si>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</si>
  <si>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</si>
  <si>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</si>
  <si>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</si>
  <si>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</si>
  <si>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</si>
  <si>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</si>
  <si>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</si>
  <si>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</si>
  <si>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</si>
  <si>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</si>
  <si>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</si>
  <si>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</si>
  <si>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</si>
  <si>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</si>
  <si>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</si>
  <si>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</si>
  <si>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</si>
  <si>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</si>
  <si>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</si>
  <si>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</si>
  <si>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</si>
  <si>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</si>
  <si>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</si>
  <si>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</si>
  <si>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</si>
  <si>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</si>
  <si>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</si>
  <si>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</si>
  <si>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</si>
  <si>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</si>
  <si>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</si>
  <si>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</si>
  <si>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</si>
  <si>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</si>
  <si>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</si>
  <si>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</si>
  <si>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</si>
  <si>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</si>
  <si>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</si>
  <si>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</si>
  <si>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</si>
  <si>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</si>
  <si>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</si>
  <si>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</si>
  <si>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</si>
  <si>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</si>
  <si>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</si>
  <si>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</si>
  <si>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</si>
  <si>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</si>
  <si>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</si>
  <si>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</si>
  <si>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</si>
  <si>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</si>
  <si>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</si>
  <si>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</si>
  <si>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</si>
  <si>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</si>
  <si>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</si>
  <si>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</si>
  <si>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</si>
  <si>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</si>
  <si>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</si>
  <si>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</si>
  <si>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</si>
  <si>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</si>
  <si>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</si>
  <si>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</si>
  <si>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</si>
  <si>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</si>
  <si>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</si>
  <si>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</si>
  <si>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</si>
  <si>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</si>
  <si>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</si>
  <si>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</si>
  <si>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</si>
  <si>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</si>
  <si>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</si>
  <si>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</si>
  <si>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</si>
  <si>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</si>
  <si>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</si>
  <si>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</si>
  <si>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</si>
  <si>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</si>
  <si>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</si>
  <si>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</si>
  <si>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</si>
  <si>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</si>
  <si>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</si>
  <si>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</si>
  <si>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</si>
  <si>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</si>
  <si>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</si>
  <si>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</si>
  <si>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</si>
  <si>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</si>
  <si>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</si>
  <si>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</si>
  <si>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</si>
  <si>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</si>
  <si>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</si>
  <si>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</si>
  <si>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</si>
  <si>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</si>
  <si>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</si>
  <si>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</si>
  <si>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</si>
  <si>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</si>
  <si>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</si>
  <si>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</si>
  <si>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</si>
  <si>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</si>
  <si>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</si>
  <si>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</si>
  <si>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</si>
  <si>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</si>
  <si>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</si>
  <si>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</si>
  <si>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</si>
  <si>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</si>
  <si>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</si>
  <si>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</si>
  <si>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</si>
  <si>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</si>
  <si>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</si>
  <si>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</si>
  <si>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</si>
  <si>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</si>
  <si>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</si>
  <si>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</si>
  <si>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</si>
  <si>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</si>
  <si>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</si>
  <si>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</si>
  <si>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</si>
  <si>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</si>
  <si>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</si>
  <si>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</si>
  <si>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</si>
  <si>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</si>
  <si>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</si>
  <si>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</si>
  <si>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</si>
  <si>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</si>
  <si>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</si>
  <si>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</si>
  <si>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</si>
  <si>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</si>
  <si>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</si>
  <si>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</si>
  <si>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</si>
  <si>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</si>
  <si>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</si>
  <si>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</si>
  <si>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</si>
  <si>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</si>
  <si>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</si>
  <si>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</si>
  <si>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</si>
  <si>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</si>
  <si>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</si>
  <si>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</si>
  <si>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</si>
  <si>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</si>
  <si>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</si>
  <si>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</si>
  <si>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</si>
  <si>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</si>
  <si>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</si>
  <si>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</si>
  <si>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</si>
  <si>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</si>
  <si>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</si>
  <si>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</si>
  <si>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</si>
  <si>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</si>
  <si>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</si>
  <si>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</si>
  <si>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</si>
  <si>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</si>
  <si>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</si>
  <si>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</si>
  <si>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</si>
  <si>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</si>
  <si>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</si>
  <si>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</si>
  <si>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</si>
  <si>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</si>
  <si>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</si>
  <si>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</si>
  <si>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</si>
  <si>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</si>
  <si>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</si>
  <si>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</si>
  <si>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</si>
  <si>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</si>
  <si>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</si>
  <si>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</si>
  <si>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</si>
  <si>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</si>
  <si>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</si>
  <si>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</si>
  <si>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</si>
  <si>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</si>
  <si>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</si>
  <si>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</si>
  <si>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</si>
  <si>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</si>
  <si>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</si>
  <si>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</si>
  <si>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</si>
  <si>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</si>
  <si>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</si>
  <si>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</si>
  <si>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</si>
  <si>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</si>
  <si>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</si>
  <si>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</si>
  <si>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</si>
  <si>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</si>
  <si>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</si>
  <si>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</si>
  <si>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</si>
  <si>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</si>
  <si>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</si>
  <si>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</si>
  <si>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</si>
  <si>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</si>
  <si>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</si>
  <si>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</si>
  <si>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</si>
  <si>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</si>
  <si>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</si>
  <si>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</si>
  <si>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</si>
  <si>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</si>
  <si>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</si>
  <si>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</si>
  <si>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</si>
  <si>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</si>
  <si>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</si>
  <si>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</si>
  <si>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</si>
  <si>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</si>
  <si>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</si>
  <si>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</si>
  <si>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</si>
  <si>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</si>
  <si>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</si>
  <si>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</si>
  <si>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</si>
  <si>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</si>
  <si>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</si>
  <si>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</si>
  <si>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</si>
  <si>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</si>
  <si>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</si>
  <si>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</si>
  <si>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</si>
  <si>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</si>
  <si>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</si>
  <si>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</si>
  <si>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</si>
  <si>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</si>
  <si>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</si>
  <si>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</si>
  <si>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</si>
  <si>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</si>
  <si>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</si>
  <si>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</si>
  <si>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</si>
  <si>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</si>
  <si>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</si>
  <si>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</si>
  <si>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</si>
  <si>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</si>
  <si>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</si>
  <si>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</si>
  <si>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</si>
  <si>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</si>
  <si>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</si>
  <si>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</si>
  <si>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</si>
  <si>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</si>
  <si>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</si>
  <si>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</si>
  <si>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</si>
  <si>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</si>
  <si>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</si>
  <si>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</si>
  <si>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</si>
  <si>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</si>
  <si>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</si>
  <si>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</si>
  <si>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</si>
  <si>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</si>
  <si>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</si>
  <si>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</si>
  <si>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</si>
  <si>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</si>
  <si>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</si>
  <si>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</si>
  <si>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</si>
  <si>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</si>
  <si>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</si>
  <si>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</si>
  <si>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</si>
  <si>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</si>
  <si>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</si>
  <si>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</si>
  <si>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</si>
  <si>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</si>
  <si>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</si>
  <si>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</si>
  <si>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</si>
  <si>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</si>
  <si>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</si>
  <si>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</si>
  <si>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</si>
  <si>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</si>
  <si>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</si>
  <si>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</si>
  <si>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</si>
  <si>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</si>
  <si>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</si>
  <si>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</si>
  <si>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</si>
  <si>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</si>
  <si>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</si>
  <si>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</si>
  <si>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</si>
  <si>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</si>
  <si>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</si>
  <si>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</si>
  <si>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</si>
  <si>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</si>
  <si>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</si>
  <si>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</si>
  <si>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</si>
  <si>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</si>
  <si>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</si>
  <si>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</si>
  <si>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</si>
  <si>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</si>
  <si>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</si>
  <si>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</si>
  <si>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</si>
  <si>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</si>
  <si>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</si>
  <si>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</si>
  <si>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</si>
  <si>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</si>
  <si>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</si>
  <si>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</si>
  <si>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</si>
  <si>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</si>
  <si>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</si>
  <si>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</si>
  <si>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</si>
  <si>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</si>
  <si>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</si>
  <si>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</si>
  <si>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</si>
  <si>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</si>
  <si>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</si>
  <si>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</si>
  <si>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</si>
  <si>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</si>
  <si>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</si>
  <si>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</si>
  <si>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</si>
  <si>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</si>
  <si>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</si>
  <si>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</si>
  <si>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</si>
  <si>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</si>
  <si>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</si>
  <si>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</si>
  <si>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</si>
  <si>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</si>
  <si>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</si>
  <si>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</si>
  <si>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</si>
  <si>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</si>
  <si>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</si>
  <si>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</si>
  <si>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</si>
  <si>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</si>
  <si>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</si>
  <si>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</si>
  <si>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</si>
  <si>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</si>
  <si>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</si>
  <si>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</si>
  <si>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</si>
  <si>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</si>
  <si>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</si>
  <si>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</si>
  <si>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</si>
  <si>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</si>
  <si>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</si>
  <si>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</si>
  <si>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</si>
  <si>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</si>
  <si>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</si>
  <si>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</si>
  <si>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</si>
  <si>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</si>
  <si>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</si>
  <si>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</si>
  <si>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</si>
  <si>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</si>
  <si>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</si>
  <si>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</si>
  <si>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</si>
  <si>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</si>
  <si>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</si>
  <si>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</si>
  <si>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</si>
  <si>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</si>
  <si>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</si>
  <si>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</si>
  <si>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</si>
  <si>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</si>
  <si>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</si>
  <si>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</si>
  <si>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</si>
  <si>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</si>
  <si>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</si>
  <si>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</si>
  <si>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</si>
  <si>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</si>
  <si>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</si>
  <si>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</si>
  <si>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</si>
  <si>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</si>
  <si>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</si>
  <si>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</si>
  <si>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</si>
  <si>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</si>
  <si>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</si>
  <si>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</si>
  <si>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</si>
  <si>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</si>
  <si>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</si>
  <si>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</si>
  <si>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</si>
  <si>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</si>
  <si>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</si>
  <si>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</si>
  <si>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</si>
  <si>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</si>
  <si>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</si>
  <si>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</si>
  <si>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</si>
  <si>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</si>
  <si>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</si>
  <si>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</si>
  <si>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</si>
  <si>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</si>
  <si>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</si>
  <si>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</si>
  <si>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</si>
  <si>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</si>
  <si>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</si>
  <si>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</si>
  <si>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</si>
  <si>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</si>
  <si>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</si>
  <si>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</si>
  <si>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</si>
  <si>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</si>
  <si>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</si>
  <si>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</si>
  <si>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</si>
  <si>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</si>
  <si>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</si>
  <si>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</si>
  <si>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</si>
  <si>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</si>
  <si>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</si>
  <si>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</si>
  <si>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</si>
  <si>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</si>
  <si>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</si>
  <si>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</si>
  <si>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</si>
  <si>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</si>
  <si>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</si>
  <si>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</si>
  <si>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</si>
  <si>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</si>
  <si>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</si>
  <si>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</si>
  <si>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</si>
  <si>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</si>
  <si>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</si>
  <si>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</si>
  <si>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</si>
  <si>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</si>
  <si>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</si>
  <si>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</si>
  <si>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</si>
  <si>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</si>
  <si>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</si>
  <si>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</si>
  <si>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</si>
  <si>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</si>
  <si>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</si>
  <si>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</si>
  <si>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</si>
  <si>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</si>
  <si>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</si>
  <si>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</si>
  <si>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</si>
  <si>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</si>
  <si>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</si>
  <si>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</si>
  <si>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</si>
  <si>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</si>
  <si>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</si>
  <si>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</si>
  <si>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</si>
  <si>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</si>
  <si>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</si>
  <si>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</si>
  <si>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</si>
  <si>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</si>
  <si>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</si>
  <si>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</si>
  <si>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</si>
  <si>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</si>
  <si>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</si>
  <si>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</si>
  <si>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</si>
  <si>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</si>
  <si>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</si>
  <si>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</si>
  <si>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</si>
  <si>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</si>
  <si>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</si>
  <si>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</si>
  <si>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</si>
  <si>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</si>
  <si>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</si>
  <si>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</si>
  <si>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</si>
  <si>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</si>
  <si>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</si>
  <si>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</si>
  <si>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</si>
  <si>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</si>
  <si>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</si>
  <si>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</si>
  <si>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</si>
  <si>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</si>
  <si>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</si>
  <si>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</si>
  <si>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</si>
  <si>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</si>
  <si>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</si>
  <si>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</si>
  <si>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</si>
  <si>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</si>
  <si>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</si>
  <si>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</si>
  <si>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</si>
  <si>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</si>
  <si>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</si>
  <si>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</si>
  <si>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</si>
  <si>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</si>
  <si>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</si>
  <si>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</si>
  <si>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</si>
  <si>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</si>
  <si>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</si>
  <si>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</si>
  <si>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</si>
  <si>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</si>
  <si>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</si>
  <si>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</si>
  <si>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</si>
  <si>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</si>
  <si>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</si>
  <si>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</si>
  <si>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</si>
  <si>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</si>
  <si>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</si>
  <si>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</si>
  <si>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</si>
  <si>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</si>
  <si>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</si>
  <si>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</si>
  <si>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</si>
  <si>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</si>
  <si>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</si>
  <si>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</si>
  <si>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</si>
  <si>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</si>
  <si>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</si>
  <si>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</si>
  <si>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</si>
  <si>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</si>
  <si>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</si>
  <si>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</si>
  <si>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</si>
  <si>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</si>
  <si>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</si>
  <si>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</si>
  <si>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</si>
  <si>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</si>
  <si>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</si>
  <si>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</si>
  <si>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</si>
  <si>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</si>
  <si>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</si>
  <si>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</si>
  <si>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</si>
  <si>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</si>
  <si>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</si>
  <si>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</si>
  <si>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</si>
  <si>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</si>
  <si>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</si>
  <si>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</si>
  <si>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</si>
  <si>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</si>
  <si>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</si>
  <si>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</si>
  <si>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</si>
  <si>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</si>
  <si>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</si>
  <si>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</si>
  <si>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</si>
  <si>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</si>
  <si>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</si>
  <si>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</si>
  <si>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</si>
  <si>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</si>
  <si>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</si>
  <si>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</si>
  <si>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</si>
  <si>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</si>
  <si>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</si>
  <si>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</si>
  <si>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</si>
  <si>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</si>
  <si>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</si>
  <si>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</si>
  <si>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</si>
  <si>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</si>
  <si>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</si>
  <si>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</si>
  <si>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</si>
  <si>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</si>
  <si>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</si>
  <si>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</si>
  <si>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</si>
  <si>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</si>
  <si>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</si>
  <si>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</si>
  <si>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</si>
  <si>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</si>
  <si>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</si>
  <si>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</si>
  <si>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</si>
  <si>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</si>
  <si>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</si>
  <si>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</si>
  <si>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</si>
  <si>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</si>
  <si>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</si>
  <si>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</si>
  <si>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</si>
  <si>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</si>
  <si>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</si>
  <si>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</si>
  <si>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</si>
  <si>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</si>
  <si>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</si>
  <si>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</si>
  <si>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</si>
  <si>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</si>
  <si>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</si>
  <si>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</si>
  <si>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</si>
  <si>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</si>
  <si>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</si>
  <si>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</si>
  <si>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</si>
  <si>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</si>
  <si>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</si>
  <si>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</si>
  <si>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</si>
  <si>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</si>
  <si>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</si>
  <si>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</si>
  <si>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</si>
  <si>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</si>
  <si>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</si>
  <si>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</si>
  <si>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</si>
  <si>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</si>
  <si>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</si>
  <si>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</si>
  <si>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</si>
  <si>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</si>
  <si>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</si>
  <si>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</si>
  <si>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</si>
  <si>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</si>
  <si>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</si>
  <si>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</si>
  <si>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</si>
  <si>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</si>
  <si>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</si>
  <si>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</si>
  <si>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</si>
  <si>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</si>
  <si>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</si>
  <si>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</si>
  <si>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</si>
  <si>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</si>
  <si>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</si>
  <si>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</si>
  <si>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</si>
  <si>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</si>
  <si>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</si>
  <si>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</si>
  <si>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</si>
  <si>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</si>
  <si>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</si>
  <si>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</si>
  <si>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</si>
  <si>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</si>
  <si>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</si>
  <si>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</si>
  <si>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</si>
  <si>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</si>
  <si>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</si>
  <si>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</si>
  <si>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</si>
  <si>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</si>
  <si>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</si>
  <si>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</si>
  <si>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</si>
  <si>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</si>
  <si>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</si>
  <si>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</si>
  <si>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</si>
  <si>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</si>
  <si>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</si>
  <si>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</si>
  <si>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</si>
  <si>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</si>
  <si>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</si>
  <si>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</si>
  <si>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</si>
  <si>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</si>
  <si>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</si>
  <si>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</si>
  <si>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</si>
  <si>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</si>
  <si>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</si>
  <si>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</si>
  <si>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</si>
  <si>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</si>
  <si>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</si>
  <si>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</si>
  <si>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</si>
  <si>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</si>
  <si>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</si>
  <si>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</si>
  <si>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</si>
  <si>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</si>
  <si>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</si>
  <si>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</si>
  <si>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</si>
  <si>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</si>
  <si>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</si>
  <si>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</si>
  <si>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</si>
  <si>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</si>
  <si>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</si>
  <si>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</si>
  <si>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</si>
  <si>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</si>
  <si>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</si>
  <si>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</si>
  <si>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</si>
  <si>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</si>
  <si>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</si>
  <si>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</si>
  <si>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</si>
  <si>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</si>
  <si>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</si>
  <si>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</si>
  <si>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</si>
  <si>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</si>
  <si>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</si>
  <si>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</si>
  <si>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</si>
  <si>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</si>
  <si>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</si>
  <si>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</si>
  <si>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</si>
  <si>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</si>
  <si>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</si>
  <si>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</si>
  <si>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</si>
  <si>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</si>
  <si>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</si>
  <si>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</si>
  <si>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</si>
  <si>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</si>
  <si>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</si>
  <si>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</si>
  <si>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</si>
  <si>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</si>
  <si>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</si>
  <si>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</si>
  <si>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</si>
  <si>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</si>
  <si>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</si>
  <si>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</si>
  <si>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</si>
  <si>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</si>
  <si>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</si>
  <si>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</si>
  <si>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</si>
  <si>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</si>
  <si>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</si>
  <si>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</si>
  <si>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</si>
  <si>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</si>
  <si>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</si>
  <si>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</si>
  <si>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</si>
  <si>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</si>
  <si>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</si>
  <si>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</si>
  <si>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</si>
  <si>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</si>
  <si>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</si>
  <si>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</si>
  <si>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</si>
  <si>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</si>
  <si>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</si>
  <si>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</si>
  <si>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</si>
  <si>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</si>
  <si>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</si>
  <si>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</si>
  <si>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</si>
  <si>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</si>
  <si>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</si>
  <si>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</si>
  <si>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</si>
  <si>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</si>
  <si>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</si>
  <si>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</si>
  <si>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</si>
  <si>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</si>
  <si>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</si>
  <si>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</si>
  <si>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</si>
  <si>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</si>
  <si>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</si>
  <si>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</si>
  <si>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</si>
  <si>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</si>
  <si>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</si>
  <si>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</si>
  <si>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</si>
  <si>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</si>
  <si>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</si>
  <si>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</si>
  <si>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</si>
  <si>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</si>
  <si>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</si>
  <si>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</si>
  <si>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</si>
  <si>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</si>
  <si>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</si>
  <si>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</si>
  <si>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</si>
  <si>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</si>
  <si>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</si>
  <si>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</si>
  <si>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</si>
  <si>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</si>
  <si>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</si>
  <si>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</si>
  <si>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</si>
  <si>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</si>
  <si>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</si>
  <si>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</si>
  <si>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</si>
  <si>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</si>
  <si>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</si>
  <si>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</si>
  <si>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</si>
  <si>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</si>
  <si>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</si>
  <si>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</si>
  <si>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</si>
  <si>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</si>
  <si>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</si>
  <si>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</si>
  <si>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</si>
  <si>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</si>
  <si>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</si>
  <si>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</si>
  <si>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</si>
  <si>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</si>
  <si>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</si>
  <si>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</si>
  <si>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</si>
  <si>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</si>
  <si>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</si>
  <si>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</si>
  <si>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</si>
  <si>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</si>
  <si>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</si>
  <si>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</si>
  <si>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</si>
  <si>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</si>
  <si>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</si>
  <si>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</si>
  <si>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</si>
  <si>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</si>
  <si>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</si>
  <si>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</si>
  <si>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</si>
  <si>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</si>
  <si>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</si>
  <si>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</si>
  <si>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</si>
  <si>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</si>
  <si>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</si>
  <si>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</si>
  <si>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</si>
  <si>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</si>
  <si>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</si>
  <si>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</si>
  <si>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</si>
  <si>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</si>
  <si>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</si>
  <si>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</si>
  <si>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</si>
  <si>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</si>
  <si>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</si>
  <si>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</si>
  <si>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</si>
  <si>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</si>
  <si>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</si>
  <si>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</si>
  <si>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</si>
  <si>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</si>
  <si>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</si>
  <si>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</si>
  <si>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</si>
  <si>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</si>
  <si>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</si>
  <si>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</si>
  <si>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</si>
  <si>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</si>
  <si>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</si>
  <si>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</si>
  <si>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</si>
  <si>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</si>
  <si>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</si>
  <si>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</si>
  <si>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</si>
  <si>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</si>
  <si>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</si>
  <si>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</si>
  <si>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</si>
  <si>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</si>
  <si>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</si>
  <si>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</si>
  <si>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</si>
  <si>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</si>
  <si>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</si>
  <si>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</si>
  <si>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</si>
  <si>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</si>
  <si>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</si>
  <si>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</si>
  <si>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</si>
  <si>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</si>
  <si>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</si>
  <si>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</si>
  <si>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</si>
  <si>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</si>
  <si>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</si>
  <si>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</si>
  <si>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</si>
  <si>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</si>
  <si>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</si>
  <si>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</si>
  <si>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</si>
  <si>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</si>
  <si>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</si>
  <si>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</si>
  <si>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</si>
  <si>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</si>
  <si>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</si>
  <si>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</si>
  <si>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</si>
  <si>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</si>
  <si>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</si>
  <si>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</si>
  <si>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</si>
  <si>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</si>
  <si>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</si>
  <si>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</si>
  <si>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</si>
  <si>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</si>
  <si>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</si>
  <si>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</si>
  <si>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</si>
  <si>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</si>
  <si>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</si>
  <si>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</si>
  <si>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</si>
  <si>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</si>
  <si>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</si>
  <si>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</si>
  <si>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</si>
  <si>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</si>
  <si>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</si>
  <si>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</si>
  <si>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</si>
  <si>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</si>
  <si>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</si>
  <si>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</si>
  <si>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</si>
  <si>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</si>
  <si>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</si>
  <si>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</si>
  <si>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</si>
  <si>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</si>
  <si>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</si>
  <si>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</si>
  <si>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</si>
  <si>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</si>
  <si>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</si>
  <si>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</si>
  <si>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</si>
  <si>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</si>
  <si>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</si>
  <si>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</si>
  <si>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</si>
  <si>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</si>
  <si>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</si>
  <si>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</si>
  <si>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</si>
  <si>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</si>
  <si>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</si>
  <si>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</si>
  <si>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</si>
  <si>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</si>
  <si>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</si>
  <si>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</si>
  <si>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</si>
  <si>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</si>
  <si>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</si>
  <si>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</si>
  <si>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</si>
  <si>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</si>
  <si>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</si>
  <si>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</si>
  <si>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</si>
  <si>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</si>
  <si>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</si>
  <si>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</si>
  <si>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</si>
  <si>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</si>
  <si>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</si>
  <si>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</si>
  <si>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</si>
  <si>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</si>
  <si>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</si>
  <si>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</si>
  <si>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</si>
  <si>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</si>
  <si>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</si>
  <si>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</si>
  <si>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</si>
  <si>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</si>
  <si>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</si>
  <si>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</si>
  <si>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</si>
  <si>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</si>
  <si>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</si>
  <si>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</si>
  <si>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</si>
  <si>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</si>
  <si>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</si>
  <si>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</si>
  <si>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</si>
  <si>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</si>
  <si>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</si>
  <si>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</si>
  <si>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</si>
  <si>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</si>
  <si>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</si>
  <si>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</si>
  <si>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</si>
  <si>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</si>
  <si>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</si>
  <si>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</si>
  <si>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</si>
  <si>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</si>
  <si>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</si>
  <si>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</si>
  <si>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</si>
  <si>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</si>
  <si>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</si>
  <si>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</si>
  <si>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</si>
  <si>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</si>
  <si>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</si>
  <si>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</si>
  <si>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</si>
  <si>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</si>
  <si>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</si>
  <si>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</si>
  <si>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</si>
  <si>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</si>
  <si>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</si>
  <si>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</si>
  <si>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</si>
  <si>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</si>
  <si>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</si>
  <si>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</si>
  <si>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</si>
  <si>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</si>
  <si>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</si>
  <si>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</si>
  <si>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</si>
  <si>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</si>
  <si>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</si>
  <si>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</si>
  <si>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</si>
  <si>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</si>
  <si>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</si>
  <si>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</si>
  <si>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</si>
  <si>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</si>
  <si>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</si>
  <si>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</si>
  <si>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</si>
  <si>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</si>
  <si>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</si>
  <si>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</si>
  <si>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</si>
  <si>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</si>
  <si>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</si>
  <si>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</si>
  <si>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</si>
  <si>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</si>
  <si>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</si>
  <si>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</si>
  <si>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</si>
  <si>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</si>
  <si>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</si>
  <si>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</si>
  <si>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</si>
  <si>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</si>
  <si>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</si>
  <si>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</si>
  <si>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</si>
  <si>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</si>
  <si>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</si>
  <si>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</si>
  <si>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</si>
  <si>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</si>
  <si>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</si>
  <si>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</si>
  <si>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</si>
  <si>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</si>
  <si>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</si>
  <si>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</si>
  <si>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</si>
  <si>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</si>
  <si>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</si>
  <si>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</si>
  <si>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</si>
  <si>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</si>
  <si>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</si>
  <si>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</si>
  <si>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</si>
  <si>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</si>
  <si>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</si>
  <si>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</si>
  <si>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</si>
  <si>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</si>
  <si>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</si>
  <si>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</si>
  <si>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</si>
  <si>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</si>
  <si>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</si>
  <si>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</si>
  <si>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</si>
  <si>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</si>
  <si>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</si>
  <si>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</si>
  <si>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</si>
  <si>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</si>
  <si>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</si>
  <si>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</si>
  <si>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</si>
  <si>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</si>
  <si>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</si>
  <si>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</si>
  <si>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</si>
  <si>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</si>
  <si>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</si>
  <si>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</si>
  <si>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</si>
  <si>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</si>
  <si>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</si>
  <si>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</si>
  <si>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</si>
  <si>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</si>
  <si>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</si>
  <si>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</si>
  <si>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</si>
  <si>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</si>
  <si>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</si>
  <si>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</si>
  <si>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</si>
  <si>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</si>
  <si>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</si>
  <si>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</si>
  <si>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</si>
  <si>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</si>
  <si>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</si>
  <si>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</si>
  <si>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</si>
  <si>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</si>
  <si>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</si>
  <si>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</si>
  <si>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</si>
  <si>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</si>
  <si>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</si>
  <si>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</si>
  <si>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</si>
  <si>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</si>
  <si>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</si>
  <si>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</si>
  <si>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</si>
  <si>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</si>
  <si>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</si>
  <si>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</si>
  <si>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</si>
  <si>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</si>
  <si>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</si>
  <si>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</si>
  <si>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</si>
  <si>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</si>
  <si>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</si>
  <si>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</si>
  <si>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</si>
  <si>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</si>
  <si>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</si>
  <si>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</si>
  <si>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</si>
  <si>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</si>
  <si>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</si>
  <si>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</si>
  <si>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</si>
  <si>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</si>
  <si>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</si>
  <si>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</si>
  <si>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</si>
  <si>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</si>
  <si>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</si>
  <si>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</si>
  <si>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</si>
  <si>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</si>
  <si>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</si>
  <si>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</si>
  <si>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</si>
  <si>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</si>
  <si>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</si>
  <si>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</si>
  <si>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</si>
  <si>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</si>
  <si>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</si>
  <si>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</si>
  <si>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</si>
  <si>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</si>
  <si>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</si>
  <si>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</si>
  <si>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</si>
  <si>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</si>
  <si>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</si>
  <si>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</si>
  <si>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</si>
  <si>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</si>
  <si>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</si>
  <si>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</si>
  <si>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</si>
  <si>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</si>
  <si>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</si>
  <si>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</si>
  <si>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</si>
  <si>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</si>
  <si>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</si>
  <si>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</si>
  <si>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</si>
  <si>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</si>
  <si>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</si>
  <si>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</si>
  <si>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</si>
  <si>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</si>
  <si>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</si>
  <si>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</si>
  <si>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</si>
  <si>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</si>
  <si>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</si>
  <si>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</si>
  <si>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</si>
  <si>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</si>
  <si>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</si>
  <si>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</si>
  <si>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</si>
  <si>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</si>
  <si>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</si>
  <si>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</si>
  <si>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</si>
  <si>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</si>
  <si>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</si>
  <si>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</si>
  <si>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</si>
  <si>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</si>
  <si>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</si>
  <si>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</si>
  <si>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</si>
  <si>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</si>
  <si>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</si>
  <si>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</si>
  <si>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</si>
  <si>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</si>
  <si>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</si>
  <si>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</si>
  <si>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</si>
  <si>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</si>
  <si>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</si>
  <si>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</si>
  <si>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</si>
  <si>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</si>
  <si>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</si>
  <si>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</si>
  <si>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</si>
  <si>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</si>
  <si>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</si>
  <si>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</si>
  <si>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</si>
  <si>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</si>
  <si>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</si>
  <si>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</si>
  <si>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</si>
  <si>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</si>
  <si>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</si>
  <si>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</si>
  <si>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</si>
  <si>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</si>
  <si>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</si>
  <si>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</si>
  <si>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</si>
  <si>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</si>
  <si>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</si>
  <si>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</si>
  <si>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</si>
  <si>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</si>
  <si>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</si>
  <si>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</si>
  <si>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</si>
  <si>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</si>
  <si>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</si>
  <si>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</si>
  <si>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</si>
  <si>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</si>
  <si>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</si>
  <si>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</si>
  <si>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</si>
  <si>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</si>
  <si>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</si>
  <si>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</si>
  <si>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</si>
  <si>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</si>
  <si>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</si>
  <si>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</si>
  <si>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</si>
  <si>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</si>
  <si>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</si>
  <si>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</si>
  <si>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</si>
  <si>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</si>
  <si>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</si>
  <si>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</si>
  <si>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</si>
  <si>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</si>
  <si>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</si>
  <si>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</si>
  <si>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</si>
  <si>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</si>
  <si>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</si>
  <si>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</si>
  <si>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</si>
  <si>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</si>
  <si>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</si>
  <si>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</si>
  <si>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</si>
  <si>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</si>
  <si>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</si>
  <si>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</si>
  <si>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</si>
  <si>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</si>
  <si>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</si>
  <si>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</si>
  <si>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</si>
  <si>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</si>
  <si>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</si>
  <si>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</si>
  <si>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</si>
  <si>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</si>
  <si>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</si>
  <si>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</si>
  <si>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</si>
  <si>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</si>
  <si>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</si>
  <si>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</si>
  <si>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</si>
  <si>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</si>
  <si>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</si>
  <si>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</si>
  <si>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</si>
  <si>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</si>
  <si>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</si>
  <si>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</si>
  <si>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</si>
  <si>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</si>
  <si>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</si>
  <si>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</si>
  <si>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</si>
  <si>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</si>
  <si>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</si>
  <si>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</si>
  <si>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</si>
  <si>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</si>
  <si>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</si>
  <si>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</si>
  <si>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</si>
  <si>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</si>
  <si>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</si>
  <si>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</si>
  <si>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</si>
  <si>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</si>
  <si>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</si>
  <si>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</si>
  <si>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</si>
  <si>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</si>
  <si>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</si>
  <si>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</si>
  <si>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</si>
  <si>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</si>
  <si>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</si>
  <si>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</si>
  <si>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</si>
  <si>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</si>
  <si>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</si>
  <si>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</si>
  <si>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</si>
  <si>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</si>
  <si>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</si>
  <si>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</si>
  <si>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</si>
  <si>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</si>
  <si>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</si>
  <si>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</si>
  <si>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</si>
  <si>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</si>
  <si>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</si>
  <si>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</si>
  <si>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</si>
  <si>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</si>
  <si>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</si>
  <si>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</si>
  <si>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</si>
  <si>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</si>
  <si>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</si>
  <si>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</si>
  <si>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</si>
  <si>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</si>
  <si>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</si>
  <si>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</si>
  <si>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</si>
  <si>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</si>
  <si>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</si>
  <si>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</si>
  <si>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</si>
  <si>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</si>
  <si>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</si>
  <si>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</si>
  <si>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</si>
  <si>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</si>
  <si>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</si>
  <si>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</si>
  <si>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</si>
  <si>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</si>
  <si>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</si>
  <si>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</si>
  <si>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</si>
  <si>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</si>
  <si>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</si>
  <si>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</si>
  <si>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</si>
  <si>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</si>
  <si>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</si>
  <si>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</si>
  <si>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</si>
  <si>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</si>
  <si>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</si>
  <si>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</si>
  <si>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</si>
  <si>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</si>
  <si>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</si>
  <si>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</si>
  <si>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</si>
  <si>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</si>
  <si>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</si>
  <si>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</si>
  <si>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</si>
  <si>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</si>
  <si>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</si>
  <si>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</si>
  <si>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</si>
  <si>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</si>
  <si>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</si>
  <si>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</si>
  <si>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</si>
  <si>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</si>
  <si>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</si>
  <si>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</si>
  <si>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</si>
  <si>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</si>
  <si>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</si>
  <si>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</si>
  <si>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</si>
  <si>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</si>
  <si>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</si>
  <si>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</si>
  <si>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</si>
  <si>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</si>
  <si>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</si>
  <si>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</si>
  <si>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</si>
  <si>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</si>
  <si>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</si>
  <si>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</si>
  <si>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</si>
  <si>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</si>
  <si>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</si>
  <si>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</si>
  <si>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</si>
  <si>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</si>
  <si>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</si>
  <si>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</si>
  <si>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</si>
  <si>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</si>
  <si>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</si>
  <si>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</si>
  <si>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</si>
  <si>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</si>
  <si>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</si>
  <si>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</si>
  <si>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</si>
  <si>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</si>
  <si>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</si>
  <si>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</si>
  <si>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</si>
  <si>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</si>
  <si>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</si>
  <si>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</si>
  <si>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</si>
  <si>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</si>
  <si>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</si>
  <si>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</si>
  <si>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</si>
  <si>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</si>
  <si>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</si>
  <si>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</si>
  <si>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</si>
  <si>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</si>
  <si>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</si>
  <si>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</si>
  <si>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</si>
  <si>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</si>
  <si>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</si>
  <si>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</si>
  <si>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</si>
  <si>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</si>
  <si>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</si>
  <si>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</si>
  <si>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</si>
  <si>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</si>
  <si>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</si>
  <si>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</si>
  <si>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</si>
  <si>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</si>
  <si>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</si>
  <si>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</si>
  <si>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</si>
  <si>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</si>
  <si>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</si>
  <si>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</si>
  <si>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</si>
  <si>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</si>
  <si>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</si>
  <si>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</si>
  <si>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</si>
  <si>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</si>
  <si>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</si>
  <si>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</si>
  <si>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</si>
  <si>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</si>
  <si>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</si>
  <si>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</si>
  <si>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</si>
  <si>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</si>
  <si>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</si>
  <si>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</si>
  <si>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</si>
  <si>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</si>
  <si>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</si>
  <si>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</si>
  <si>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</si>
  <si>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</si>
  <si>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</si>
  <si>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</si>
  <si>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</si>
  <si>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</si>
  <si>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</si>
  <si>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</si>
  <si>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</si>
  <si>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</si>
  <si>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</si>
  <si>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</si>
  <si>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</si>
  <si>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</si>
  <si>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</si>
  <si>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</si>
  <si>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</si>
  <si>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</si>
  <si>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</si>
  <si>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</si>
  <si>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</si>
  <si>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</si>
  <si>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</si>
  <si>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</si>
  <si>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</si>
  <si>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</si>
  <si>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</si>
  <si>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</si>
  <si>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</si>
  <si>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</si>
  <si>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</si>
  <si>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</si>
  <si>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</si>
  <si>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</si>
  <si>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</si>
  <si>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</si>
  <si>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</si>
  <si>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</si>
  <si>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</si>
  <si>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</si>
  <si>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</si>
  <si>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</si>
  <si>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</si>
  <si>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</si>
  <si>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</si>
  <si>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</si>
  <si>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</si>
  <si>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</si>
  <si>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</si>
  <si>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</si>
  <si>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</si>
  <si>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</si>
  <si>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</si>
  <si>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</si>
  <si>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</si>
  <si>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</si>
  <si>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</si>
  <si>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</si>
  <si>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</si>
  <si>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</si>
  <si>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</si>
  <si>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</si>
  <si>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</si>
  <si>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</si>
  <si>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</si>
  <si>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</si>
  <si>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</si>
  <si>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</si>
  <si>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</si>
  <si>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</si>
  <si>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</si>
  <si>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</si>
  <si>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</si>
  <si>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</si>
  <si>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</si>
  <si>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</si>
  <si>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</si>
  <si>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</si>
  <si>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</si>
  <si>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</si>
  <si>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</si>
  <si>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</si>
  <si>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</si>
  <si>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</si>
  <si>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</si>
  <si>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</si>
  <si>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</si>
  <si>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</si>
  <si>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</si>
  <si>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</si>
  <si>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</si>
  <si>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</si>
  <si>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</si>
  <si>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</si>
  <si>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</si>
  <si>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</si>
  <si>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</si>
  <si>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</si>
  <si>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</si>
  <si>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</si>
  <si>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</si>
  <si>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</si>
  <si>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</si>
  <si>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</si>
  <si>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</si>
  <si>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</si>
  <si>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</si>
  <si>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</si>
  <si>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</si>
  <si>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</si>
  <si>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</si>
  <si>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</si>
  <si>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</si>
  <si>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</si>
  <si>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</si>
  <si>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</si>
  <si>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</si>
  <si>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</si>
  <si>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</si>
  <si>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</si>
  <si>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</si>
  <si>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</si>
  <si>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</si>
  <si>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</si>
  <si>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</si>
  <si>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</si>
  <si>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</si>
  <si>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</si>
  <si>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</si>
  <si>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</si>
  <si>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</si>
  <si>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</si>
  <si>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</si>
  <si>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</si>
  <si>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</si>
  <si>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</si>
  <si>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</si>
  <si>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</si>
  <si>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</si>
  <si>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</si>
  <si>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</si>
  <si>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</si>
  <si>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</si>
  <si>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</si>
  <si>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</si>
  <si>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</si>
  <si>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</si>
  <si>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</si>
  <si>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</si>
  <si>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</si>
  <si>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</si>
  <si>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</si>
  <si>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</si>
  <si>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</si>
  <si>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</si>
  <si>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</si>
  <si>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</si>
  <si>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</si>
  <si>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</si>
  <si>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</si>
  <si>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</si>
  <si>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</si>
  <si>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</si>
  <si>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</si>
  <si>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</si>
  <si>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</si>
  <si>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</si>
  <si>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</si>
  <si>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</si>
  <si>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</si>
  <si>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</si>
  <si>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</si>
  <si>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</si>
  <si>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</si>
  <si>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</si>
  <si>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</si>
  <si>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</si>
  <si>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</si>
  <si>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</si>
  <si>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</si>
  <si>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</si>
  <si>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</si>
  <si>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</si>
  <si>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</si>
  <si>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</si>
  <si>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</si>
  <si>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</si>
  <si>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</si>
  <si>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</si>
  <si>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</si>
  <si>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</si>
  <si>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</si>
  <si>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</si>
  <si>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</si>
  <si>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</si>
  <si>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</si>
  <si>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</si>
  <si>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</si>
  <si>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</si>
  <si>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</si>
  <si>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</si>
  <si>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</si>
  <si>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</si>
  <si>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</si>
  <si>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</si>
  <si>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</si>
  <si>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</si>
  <si>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</si>
  <si>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</si>
  <si>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</si>
  <si>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</si>
  <si>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</si>
  <si>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</si>
  <si>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</si>
  <si>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</si>
  <si>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</si>
  <si>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</si>
  <si>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</si>
  <si>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</si>
  <si>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</si>
  <si>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</si>
  <si>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</si>
  <si>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</si>
  <si>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</si>
  <si>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</si>
  <si>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</si>
  <si>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</si>
  <si>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</si>
  <si>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</si>
  <si>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</si>
  <si>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</si>
  <si>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</si>
  <si>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</si>
  <si>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</si>
  <si>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</si>
  <si>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</si>
  <si>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</si>
  <si>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</si>
  <si>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</si>
  <si>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</si>
  <si>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</si>
  <si>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</si>
  <si>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</si>
  <si>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</si>
  <si>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</si>
  <si>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</si>
  <si>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</si>
  <si>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</si>
  <si>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</si>
  <si>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</si>
  <si>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</si>
  <si>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</si>
  <si>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</si>
  <si>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</si>
  <si>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</si>
  <si>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</si>
  <si>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</si>
  <si>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</si>
  <si>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</si>
  <si>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</si>
  <si>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</si>
  <si>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</si>
  <si>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</si>
  <si>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</si>
  <si>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</si>
  <si>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</si>
  <si>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</si>
  <si>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</si>
  <si>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</si>
  <si>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</si>
  <si>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</si>
  <si>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</si>
  <si>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</si>
  <si>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</si>
  <si>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</si>
  <si>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</si>
  <si>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</si>
  <si>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</si>
  <si>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</si>
  <si>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</si>
  <si>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</si>
  <si>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</si>
  <si>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</si>
  <si>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</si>
  <si>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</si>
  <si>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</si>
  <si>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</si>
  <si>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</si>
  <si>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</si>
  <si>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</si>
  <si>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</si>
  <si>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</si>
  <si>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</si>
  <si>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</si>
  <si>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</si>
  <si>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</si>
  <si>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</si>
  <si>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</si>
  <si>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</si>
  <si>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</si>
  <si>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</si>
  <si>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</si>
  <si>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</si>
  <si>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</si>
  <si>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</si>
  <si>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</si>
  <si>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</si>
  <si>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</si>
  <si>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</si>
  <si>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</si>
  <si>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</si>
  <si>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</si>
  <si>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</si>
  <si>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</si>
  <si>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</si>
  <si>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</si>
  <si>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</si>
  <si>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</si>
  <si>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</si>
  <si>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</si>
  <si>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</si>
  <si>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</si>
  <si>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</si>
  <si>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</si>
  <si>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</si>
  <si>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</si>
  <si>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</si>
  <si>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</si>
  <si>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</si>
  <si>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</si>
  <si>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</si>
  <si>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</si>
  <si>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</si>
  <si>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</si>
  <si>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</si>
  <si>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</si>
  <si>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</si>
  <si>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</si>
  <si>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</si>
  <si>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</si>
  <si>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</si>
  <si>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</si>
  <si>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</si>
  <si>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</si>
  <si>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</si>
  <si>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</si>
  <si>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</si>
  <si>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</si>
  <si>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</si>
  <si>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</si>
  <si>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</si>
  <si>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</si>
  <si>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</si>
  <si>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</si>
  <si>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</si>
  <si>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</si>
  <si>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</si>
  <si>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</si>
  <si>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</si>
  <si>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</si>
  <si>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</si>
  <si>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</si>
  <si>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</si>
  <si>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</si>
  <si>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</si>
  <si>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</si>
  <si>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</si>
  <si>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</si>
  <si>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</si>
  <si>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</si>
  <si>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</si>
  <si>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</si>
  <si>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</si>
  <si>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</si>
  <si>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</si>
  <si>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</si>
  <si>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</si>
  <si>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</si>
  <si>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</si>
  <si>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</si>
  <si>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</si>
  <si>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</si>
  <si>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</si>
  <si>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</si>
  <si>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</si>
  <si>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</si>
  <si>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</si>
  <si>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</si>
  <si>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</si>
  <si>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</si>
  <si>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</si>
  <si>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</si>
  <si>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</si>
  <si>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</si>
  <si>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</si>
  <si>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</si>
  <si>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</si>
  <si>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</si>
  <si>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</si>
  <si>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</si>
  <si>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</si>
  <si>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</si>
  <si>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</si>
  <si>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</si>
  <si>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</si>
  <si>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</si>
  <si>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</si>
  <si>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</si>
  <si>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</si>
  <si>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</si>
  <si>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</si>
  <si>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</si>
  <si>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</si>
  <si>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</si>
  <si>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</si>
  <si>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</si>
  <si>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</si>
  <si>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</si>
  <si>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</si>
  <si>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</si>
  <si>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</si>
  <si>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</si>
  <si>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</si>
  <si>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</si>
  <si>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</si>
  <si>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</si>
  <si>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</si>
  <si>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</si>
  <si>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</si>
  <si>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</si>
  <si>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</si>
  <si>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</si>
  <si>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</si>
  <si>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</si>
  <si>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</si>
  <si>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</si>
  <si>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</si>
  <si>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</si>
  <si>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</si>
  <si>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</si>
  <si>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</si>
  <si>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</si>
  <si>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</si>
  <si>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</si>
  <si>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</si>
  <si>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</si>
  <si>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</si>
  <si>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</si>
  <si>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</si>
  <si>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</si>
  <si>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</si>
  <si>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</si>
  <si>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</si>
  <si>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</si>
  <si>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</si>
  <si>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</si>
  <si>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</si>
  <si>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</si>
  <si>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</si>
  <si>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</si>
  <si>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</si>
  <si>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</si>
  <si>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</si>
  <si>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</si>
  <si>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</si>
  <si>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</si>
  <si>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</si>
  <si>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</si>
  <si>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</si>
  <si>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</si>
  <si>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</si>
  <si>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</si>
  <si>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</si>
  <si>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</si>
  <si>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</si>
  <si>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</si>
  <si>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</si>
  <si>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</si>
  <si>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</si>
  <si>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</si>
  <si>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</si>
  <si>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</si>
  <si>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</si>
  <si>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</si>
  <si>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</si>
  <si>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</si>
  <si>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</si>
  <si>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</si>
  <si>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</si>
  <si>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</si>
  <si>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</si>
  <si>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</si>
  <si>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</si>
  <si>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</si>
  <si>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</si>
  <si>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</si>
  <si>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</si>
  <si>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</si>
  <si>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</si>
  <si>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</si>
  <si>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</si>
  <si>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</si>
  <si>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</si>
  <si>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</si>
  <si>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</si>
  <si>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</si>
  <si>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</si>
  <si>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</si>
  <si>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</si>
  <si>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</si>
  <si>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</si>
  <si>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</si>
  <si>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</si>
  <si>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</si>
  <si>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</si>
  <si>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</si>
  <si>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</si>
  <si>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</si>
  <si>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</si>
  <si>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</si>
  <si>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</si>
  <si>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</si>
  <si>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</si>
  <si>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</si>
  <si>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</si>
  <si>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</si>
  <si>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</si>
  <si>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</si>
  <si>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</si>
  <si>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</si>
  <si>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</si>
  <si>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</si>
  <si>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</si>
  <si>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</si>
  <si>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</si>
  <si>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</si>
  <si>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</si>
  <si>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</si>
  <si>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</si>
  <si>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</si>
  <si>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</si>
  <si>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</si>
  <si>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</si>
  <si>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</si>
  <si>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</si>
  <si>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</si>
  <si>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</si>
  <si>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</si>
  <si>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</si>
  <si>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</si>
  <si>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</si>
  <si>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</si>
  <si>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</si>
  <si>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</si>
  <si>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</si>
  <si>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</si>
  <si>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</si>
  <si>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</si>
  <si>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</si>
  <si>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</si>
  <si>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</si>
  <si>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</si>
  <si>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</si>
  <si>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</si>
  <si>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</si>
  <si>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</si>
  <si>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</si>
  <si>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</si>
  <si>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</si>
  <si>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</si>
  <si>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</si>
  <si>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</si>
  <si>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</si>
  <si>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</si>
  <si>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</si>
  <si>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</si>
  <si>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</si>
  <si>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</si>
  <si>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</si>
  <si>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</si>
  <si>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</si>
  <si>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</si>
  <si>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</si>
  <si>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</si>
  <si>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</si>
  <si>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</si>
  <si>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</si>
  <si>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</si>
  <si>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</si>
  <si>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</si>
  <si>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</si>
  <si>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</si>
  <si>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</si>
  <si>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</si>
  <si>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</si>
  <si>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</si>
  <si>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</si>
  <si>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</si>
  <si>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</si>
  <si>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</si>
  <si>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</si>
  <si>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</si>
  <si>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</si>
  <si>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</si>
  <si>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</si>
  <si>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</si>
  <si>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</si>
  <si>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</si>
  <si>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</si>
  <si>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</si>
  <si>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</si>
  <si>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</si>
  <si>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</si>
  <si>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</si>
  <si>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</si>
  <si>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</si>
  <si>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</si>
  <si>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</si>
  <si>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</si>
  <si>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</si>
  <si>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</si>
  <si>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</si>
  <si>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</si>
  <si>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</si>
  <si>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</si>
  <si>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</si>
  <si>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</si>
  <si>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</si>
  <si>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</si>
  <si>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</si>
  <si>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</si>
  <si>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</si>
  <si>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</si>
  <si>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</si>
  <si>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</si>
  <si>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</si>
  <si>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</si>
  <si>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</si>
  <si>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</si>
  <si>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</si>
  <si>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</si>
  <si>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</si>
  <si>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</si>
  <si>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</si>
  <si>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</si>
  <si>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</si>
  <si>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</si>
  <si>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</si>
  <si>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</si>
  <si>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</si>
  <si>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</si>
  <si>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</si>
  <si>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</si>
  <si>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</si>
  <si>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</si>
  <si>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</si>
  <si>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</si>
  <si>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</si>
  <si>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</si>
  <si>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</si>
  <si>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</si>
  <si>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</si>
  <si>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</si>
  <si>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</si>
  <si>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</si>
  <si>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</si>
  <si>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</si>
  <si>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</si>
  <si>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</si>
  <si>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</si>
  <si>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</si>
  <si>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</si>
  <si>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</si>
  <si>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</si>
  <si>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</si>
  <si>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</si>
  <si>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</si>
  <si>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</si>
  <si>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</si>
  <si>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</si>
  <si>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</si>
  <si>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</si>
  <si>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</si>
  <si>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</si>
  <si>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</si>
  <si>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</si>
  <si>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</si>
  <si>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</si>
  <si>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</si>
  <si>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</si>
  <si>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</si>
  <si>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</si>
  <si>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</si>
  <si>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</si>
  <si>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</si>
  <si>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</si>
  <si>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</si>
  <si>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</si>
  <si>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</si>
  <si>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</si>
  <si>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</si>
  <si>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</si>
  <si>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</si>
  <si>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</si>
  <si>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</si>
  <si>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</si>
  <si>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</si>
  <si>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</si>
  <si>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</si>
  <si>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</si>
  <si>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</si>
  <si>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</si>
  <si>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</si>
  <si>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</si>
  <si>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</si>
  <si>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</si>
  <si>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</si>
  <si>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</si>
  <si>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</si>
  <si>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</si>
  <si>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</si>
  <si>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</si>
  <si>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</si>
  <si>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</si>
  <si>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</si>
  <si>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</si>
  <si>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</si>
  <si>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</si>
  <si>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</si>
  <si>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</si>
  <si>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</si>
  <si>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</si>
  <si>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</si>
  <si>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</si>
  <si>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</si>
  <si>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</si>
  <si>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</si>
  <si>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</si>
  <si>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</si>
  <si>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</si>
  <si>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</si>
  <si>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</si>
  <si>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</si>
  <si>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</si>
  <si>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</si>
  <si>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</si>
  <si>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</si>
  <si>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</si>
  <si>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</si>
  <si>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</si>
  <si>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</si>
  <si>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</si>
  <si>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</si>
  <si>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</si>
  <si>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</si>
  <si>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</si>
  <si>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</si>
  <si>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</si>
  <si>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</si>
  <si>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</si>
  <si>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</si>
  <si>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</si>
  <si>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</si>
  <si>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</si>
  <si>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</si>
  <si>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</si>
  <si>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</si>
  <si>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</si>
  <si>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</si>
  <si>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</si>
  <si>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</si>
  <si>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</si>
  <si>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</si>
  <si>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</si>
  <si>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</si>
  <si>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</si>
  <si>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</si>
  <si>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</si>
  <si>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</si>
  <si>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</si>
  <si>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</si>
  <si>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</si>
  <si>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</si>
  <si>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</si>
  <si>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</si>
  <si>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</si>
  <si>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</si>
  <si>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</si>
  <si>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</si>
  <si>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</si>
  <si>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</si>
  <si>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</si>
  <si>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</si>
  <si>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</si>
  <si>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</si>
  <si>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</si>
  <si>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</si>
  <si>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</si>
  <si>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</si>
  <si>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</si>
  <si>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</si>
  <si>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</si>
  <si>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</si>
  <si>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</si>
  <si>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</si>
  <si>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</si>
  <si>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</si>
  <si>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</si>
  <si>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</si>
  <si>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</si>
  <si>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</si>
  <si>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</si>
  <si>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</si>
  <si>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</si>
  <si>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</si>
  <si>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</si>
  <si>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</si>
  <si>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</si>
  <si>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</si>
  <si>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</si>
  <si>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</si>
  <si>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</si>
  <si>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</si>
  <si>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</si>
  <si>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</si>
  <si>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</si>
  <si>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</si>
  <si>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</si>
  <si>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</si>
  <si>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</si>
  <si>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</si>
  <si>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</si>
  <si>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</si>
  <si>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</si>
  <si>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</si>
  <si>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</si>
  <si>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</si>
  <si>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</si>
  <si>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</si>
  <si>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</si>
  <si>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</si>
  <si>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</si>
  <si>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</si>
  <si>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</si>
  <si>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</si>
  <si>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</si>
  <si>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</si>
  <si>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</si>
  <si>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</si>
  <si>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</si>
  <si>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</si>
  <si>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</si>
  <si>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</si>
  <si>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</si>
  <si>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</si>
  <si>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</si>
  <si>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</si>
  <si>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</si>
  <si>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</si>
  <si>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</si>
  <si>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</si>
  <si>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</si>
  <si>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</si>
  <si>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</si>
  <si>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</si>
  <si>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</si>
  <si>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</si>
  <si>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</si>
  <si>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</si>
  <si>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</si>
  <si>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</si>
  <si>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</si>
  <si>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</si>
  <si>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</si>
  <si>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</si>
  <si>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</si>
  <si>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</si>
  <si>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</si>
  <si>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</si>
  <si>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</si>
  <si>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</si>
  <si>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</si>
  <si>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</si>
  <si>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</si>
  <si>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</si>
  <si>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</si>
  <si>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</si>
  <si>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</si>
  <si>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</si>
  <si>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</si>
  <si>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</si>
  <si>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</si>
  <si>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</si>
  <si>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</si>
  <si>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</si>
  <si>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</si>
  <si>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</si>
  <si>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</si>
  <si>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</si>
  <si>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</si>
  <si>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</si>
  <si>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</si>
  <si>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</si>
  <si>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</si>
  <si>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</si>
  <si>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</si>
  <si>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</si>
  <si>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</si>
  <si>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</si>
  <si>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</si>
  <si>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</si>
  <si>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</si>
  <si>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</si>
  <si>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</si>
  <si>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</si>
  <si>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</si>
  <si>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</si>
  <si>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</si>
  <si>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</si>
  <si>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</si>
  <si>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</si>
  <si>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</si>
  <si>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</si>
  <si>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</si>
  <si>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</si>
  <si>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</si>
  <si>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</si>
  <si>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</si>
  <si>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</si>
  <si>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</si>
  <si>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</si>
  <si>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</si>
  <si>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</si>
  <si>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</si>
  <si>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</si>
  <si>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</si>
  <si>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</si>
  <si>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</si>
  <si>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</si>
  <si>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</si>
  <si>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</si>
  <si>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</si>
  <si>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</si>
  <si>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</si>
  <si>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</si>
  <si>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</si>
  <si>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</si>
  <si>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</si>
  <si>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</si>
  <si>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</si>
  <si>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</si>
  <si>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</si>
  <si>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</si>
  <si>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</si>
  <si>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</si>
  <si>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</si>
  <si>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</si>
  <si>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</si>
  <si>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</si>
  <si>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</si>
  <si>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</si>
  <si>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</si>
  <si>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</si>
  <si>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</si>
  <si>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</si>
  <si>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</si>
  <si>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</si>
  <si>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</si>
  <si>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</si>
  <si>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</si>
  <si>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</si>
  <si>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</si>
  <si>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</si>
  <si>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</si>
  <si>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</si>
  <si>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</si>
  <si>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</si>
  <si>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</si>
  <si>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</si>
  <si>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</si>
  <si>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</si>
  <si>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</si>
  <si>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</si>
  <si>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</si>
  <si>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</si>
  <si>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</si>
  <si>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</si>
  <si>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</si>
  <si>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</si>
  <si>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</si>
  <si>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</si>
  <si>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</si>
  <si>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</si>
  <si>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</si>
  <si>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</si>
  <si>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</si>
  <si>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</si>
  <si>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</si>
  <si>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</si>
  <si>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</si>
  <si>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</si>
  <si>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</si>
  <si>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</si>
  <si>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</si>
  <si>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</si>
  <si>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</si>
  <si>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</si>
  <si>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</si>
  <si>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</si>
  <si>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</si>
  <si>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</si>
  <si>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</si>
  <si>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</si>
  <si>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</si>
  <si>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</si>
  <si>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</si>
  <si>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</si>
  <si>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</si>
  <si>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</si>
  <si>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</si>
  <si>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</si>
  <si>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</si>
  <si>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</si>
  <si>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</si>
  <si>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</si>
  <si>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</si>
  <si>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</si>
  <si>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</si>
  <si>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</si>
  <si>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</si>
  <si>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</si>
  <si>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</si>
  <si>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</si>
  <si>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</si>
  <si>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</si>
  <si>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</si>
  <si>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</si>
  <si>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</si>
  <si>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</si>
  <si>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</si>
  <si>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</si>
  <si>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</si>
  <si>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</si>
  <si>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</si>
  <si>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</si>
  <si>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</si>
  <si>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</si>
  <si>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</si>
  <si>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</si>
  <si>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</si>
  <si>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</si>
  <si>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</si>
  <si>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</si>
  <si>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</si>
  <si>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</si>
  <si>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</si>
  <si>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</si>
  <si>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</si>
  <si>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</si>
  <si>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</si>
  <si>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</si>
  <si>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</si>
  <si>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</si>
  <si>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</si>
  <si>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</si>
  <si>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</si>
  <si>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</si>
  <si>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</si>
  <si>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</si>
  <si>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</si>
  <si>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</si>
  <si>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</si>
  <si>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</si>
  <si>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</si>
  <si>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</si>
  <si>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</si>
  <si>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</si>
  <si>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</si>
  <si>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</si>
  <si>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</si>
  <si>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</si>
  <si>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</si>
  <si>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</si>
  <si>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</si>
  <si>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</si>
  <si>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</si>
  <si>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</si>
  <si>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</si>
  <si>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</si>
  <si>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</si>
  <si>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</si>
  <si>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</si>
  <si>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</si>
  <si>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</si>
  <si>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</si>
  <si>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</si>
  <si>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</si>
  <si>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</si>
  <si>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</si>
  <si>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</si>
  <si>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</si>
  <si>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</si>
  <si>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</si>
  <si>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</si>
  <si>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</si>
  <si>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</si>
  <si>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</si>
  <si>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</si>
  <si>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</si>
  <si>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</si>
  <si>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</si>
  <si>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</si>
  <si>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</si>
  <si>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</si>
  <si>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</si>
  <si>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</si>
  <si>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</si>
  <si>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</si>
  <si>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</si>
  <si>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</si>
  <si>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</si>
  <si>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</si>
  <si>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</si>
  <si>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</si>
  <si>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</si>
  <si>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</si>
  <si>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</si>
  <si>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</si>
  <si>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</si>
  <si>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</si>
  <si>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</si>
  <si>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</si>
  <si>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</si>
  <si>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</si>
  <si>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</si>
  <si>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</si>
  <si>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</si>
  <si>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</si>
  <si>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</si>
  <si>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</si>
  <si>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</si>
  <si>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</si>
  <si>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</si>
  <si>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</si>
  <si>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</si>
  <si>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</si>
  <si>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</si>
  <si>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</si>
  <si>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</si>
  <si>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</si>
  <si>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</si>
  <si>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</si>
  <si>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</si>
  <si>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</si>
  <si>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</si>
  <si>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</si>
  <si>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</si>
  <si>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</si>
  <si>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</si>
  <si>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</si>
  <si>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</si>
  <si>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</si>
  <si>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</si>
  <si>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</si>
  <si>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</si>
  <si>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</si>
  <si>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</si>
  <si>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</si>
  <si>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</si>
  <si>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</si>
  <si>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</si>
  <si>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</si>
  <si>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</si>
  <si>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</si>
  <si>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</si>
  <si>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</si>
  <si>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</si>
  <si>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</si>
  <si>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</si>
  <si>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</si>
  <si>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</si>
  <si>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</si>
  <si>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</si>
  <si>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</si>
  <si>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</si>
  <si>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</si>
  <si>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</si>
  <si>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</si>
  <si>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</si>
  <si>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</si>
  <si>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</si>
  <si>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</si>
  <si>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</si>
  <si>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</si>
  <si>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</si>
  <si>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</si>
  <si>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</si>
  <si>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</si>
  <si>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</si>
  <si>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</si>
  <si>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</si>
  <si>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</si>
  <si>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</si>
  <si>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</si>
  <si>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</si>
  <si>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</si>
  <si>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</si>
  <si>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</si>
  <si>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</si>
  <si>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</si>
  <si>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</si>
  <si>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</si>
  <si>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</si>
  <si>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</si>
  <si>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</si>
  <si>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</si>
  <si>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</si>
  <si>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</si>
  <si>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</si>
  <si>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</si>
  <si>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</si>
  <si>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</si>
  <si>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</si>
  <si>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</si>
  <si>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</si>
  <si>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</si>
  <si>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</si>
  <si>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</si>
  <si>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</si>
  <si>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</si>
  <si>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</si>
  <si>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</si>
  <si>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</si>
  <si>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</si>
  <si>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</si>
  <si>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</si>
  <si>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</si>
  <si>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</si>
  <si>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</si>
  <si>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</si>
  <si>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</si>
  <si>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</si>
  <si>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</si>
  <si>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</si>
  <si>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</si>
  <si>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</si>
  <si>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</si>
  <si>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</si>
  <si>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</si>
  <si>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</si>
  <si>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</si>
  <si>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</si>
  <si>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</si>
  <si>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</si>
  <si>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</si>
  <si>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</si>
  <si>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</si>
  <si>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</si>
  <si>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</si>
  <si>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</si>
  <si>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</si>
  <si>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</si>
  <si>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</si>
  <si>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</si>
  <si>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</si>
  <si>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</si>
  <si>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</si>
  <si>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</si>
  <si>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</si>
  <si>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</si>
  <si>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</si>
  <si>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</si>
  <si>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</si>
  <si>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</si>
  <si>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</si>
  <si>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</si>
  <si>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</si>
  <si>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</si>
  <si>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</si>
  <si>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</si>
  <si>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</si>
  <si>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</si>
  <si>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</si>
  <si>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</si>
  <si>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</si>
  <si>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</si>
  <si>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</si>
  <si>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</si>
  <si>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</si>
  <si>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</si>
  <si>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</si>
  <si>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</si>
  <si>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</si>
  <si>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</si>
  <si>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</si>
  <si>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</si>
  <si>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</si>
  <si>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</si>
  <si>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</si>
  <si>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</si>
  <si>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</si>
  <si>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</si>
  <si>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</si>
  <si>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</si>
  <si>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</si>
  <si>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</si>
  <si>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</si>
  <si>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</si>
  <si>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</si>
  <si>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</si>
  <si>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</si>
  <si>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</si>
  <si>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</si>
  <si>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</si>
  <si>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</si>
  <si>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</si>
  <si>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</si>
  <si>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</si>
  <si>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</si>
  <si>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</si>
  <si>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</si>
  <si>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</si>
  <si>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</si>
  <si>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</si>
  <si>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</si>
  <si>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</si>
  <si>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</si>
  <si>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</si>
  <si>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</si>
  <si>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</si>
  <si>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</si>
  <si>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</si>
  <si>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</si>
  <si>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</si>
  <si>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</si>
  <si>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</si>
  <si>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</si>
  <si>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</si>
  <si>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</si>
  <si>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</si>
  <si>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</si>
  <si>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</si>
  <si>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</si>
  <si>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</si>
  <si>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</si>
  <si>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</si>
  <si>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</si>
  <si>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</si>
  <si>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</si>
  <si>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</si>
  <si>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</si>
  <si>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</si>
  <si>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</si>
  <si>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</si>
  <si>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</si>
  <si>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</si>
  <si>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</si>
  <si>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</si>
  <si>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</si>
  <si>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</si>
  <si>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</si>
  <si>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</si>
  <si>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</si>
  <si>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</si>
  <si>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</si>
  <si>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</si>
  <si>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</si>
  <si>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</si>
  <si>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</si>
  <si>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</si>
  <si>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</si>
  <si>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</si>
  <si>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</si>
  <si>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</si>
  <si>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</si>
  <si>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</si>
  <si>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</si>
  <si>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</si>
  <si>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</si>
  <si>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</si>
  <si>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</si>
  <si>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</si>
  <si>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</si>
  <si>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</si>
  <si>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</si>
  <si>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</si>
  <si>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</si>
  <si>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</si>
  <si>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</si>
  <si>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</si>
  <si>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</si>
  <si>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</si>
  <si>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</si>
  <si>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</si>
  <si>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</si>
  <si>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</si>
  <si>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</si>
  <si>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</si>
  <si>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</si>
  <si>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</si>
  <si>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</si>
  <si>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</si>
  <si>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</si>
  <si>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</si>
  <si>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</si>
  <si>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</si>
  <si>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</si>
  <si>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</si>
  <si>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</si>
  <si>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</si>
  <si>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</si>
  <si>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</si>
  <si>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</si>
  <si>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</si>
  <si>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</si>
  <si>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</si>
  <si>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</si>
  <si>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</si>
  <si>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</si>
  <si>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</si>
  <si>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</si>
  <si>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</si>
  <si>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</si>
  <si>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</si>
  <si>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</si>
  <si>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</si>
  <si>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</si>
  <si>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</si>
  <si>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</si>
  <si>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</si>
  <si>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</si>
  <si>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</si>
  <si>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</si>
  <si>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</si>
  <si>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</si>
  <si>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</si>
  <si>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</si>
  <si>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</si>
  <si>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</si>
  <si>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</si>
  <si>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</si>
  <si>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</si>
  <si>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</si>
  <si>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</si>
  <si>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</si>
  <si>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</si>
  <si>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</si>
  <si>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</si>
  <si>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</si>
  <si>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</si>
  <si>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</si>
  <si>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</si>
  <si>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</si>
  <si>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</si>
  <si>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</si>
  <si>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</si>
  <si>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</si>
  <si>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</si>
  <si>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</si>
  <si>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</si>
  <si>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</si>
  <si>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</si>
  <si>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</si>
  <si>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</si>
  <si>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</si>
  <si>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</si>
  <si>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</si>
  <si>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</si>
  <si>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</si>
  <si>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</si>
  <si>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</si>
  <si>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</si>
  <si>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</si>
  <si>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</si>
  <si>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</si>
  <si>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</si>
  <si>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</si>
  <si>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</si>
  <si>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</si>
  <si>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</si>
  <si>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</si>
  <si>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</si>
  <si>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</si>
  <si>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</si>
  <si>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</si>
  <si>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</si>
  <si>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</si>
  <si>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</si>
  <si>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</si>
  <si>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</si>
  <si>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</si>
  <si>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</si>
  <si>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</si>
  <si>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</si>
  <si>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</si>
  <si>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</si>
  <si>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</si>
  <si>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</si>
  <si>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</si>
  <si>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</si>
  <si>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</si>
  <si>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</si>
  <si>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</si>
  <si>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</si>
  <si>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</si>
  <si>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</si>
  <si>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</si>
  <si>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</si>
  <si>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</si>
  <si>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</si>
  <si>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</si>
  <si>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</si>
  <si>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</si>
  <si>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</si>
  <si>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</si>
  <si>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</si>
  <si>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</si>
  <si>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</si>
  <si>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</si>
  <si>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</si>
  <si>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</si>
  <si>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</si>
  <si>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</si>
  <si>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</si>
  <si>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</si>
  <si>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</si>
  <si>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</si>
  <si>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</si>
  <si>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</si>
  <si>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</si>
  <si>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</si>
  <si>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</si>
  <si>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</si>
  <si>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</si>
  <si>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</si>
  <si>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</si>
  <si>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</si>
  <si>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</si>
  <si>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</si>
  <si>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</si>
  <si>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</si>
  <si>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</si>
  <si>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</si>
  <si>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</si>
  <si>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</si>
  <si>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</si>
  <si>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</si>
  <si>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</si>
  <si>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</si>
  <si>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</si>
  <si>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</si>
  <si>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</si>
  <si>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</si>
  <si>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</si>
  <si>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</si>
  <si>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</si>
  <si>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</si>
  <si>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</si>
  <si>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</si>
  <si>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</si>
  <si>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</si>
  <si>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</si>
  <si>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</si>
  <si>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</si>
  <si>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</si>
  <si>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</si>
  <si>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</si>
  <si>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</si>
  <si>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</si>
  <si>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</si>
  <si>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</si>
  <si>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</si>
  <si>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</si>
  <si>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</si>
  <si>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</si>
  <si>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</si>
  <si>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</si>
  <si>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</si>
  <si>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</si>
  <si>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</si>
  <si>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</si>
  <si>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</si>
  <si>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</si>
  <si>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</si>
  <si>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</si>
  <si>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</si>
  <si>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</si>
  <si>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</si>
  <si>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</si>
  <si>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</si>
  <si>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</si>
  <si>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</si>
  <si>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</si>
  <si>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</si>
  <si>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</si>
  <si>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</si>
  <si>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</si>
  <si>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</si>
  <si>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</si>
  <si>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</si>
  <si>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</si>
  <si>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</si>
  <si>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</si>
  <si>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</si>
  <si>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</si>
  <si>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</si>
  <si>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</si>
  <si>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</si>
  <si>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</si>
  <si>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</si>
  <si>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</si>
  <si>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</si>
  <si>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</si>
  <si>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</si>
  <si>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</si>
  <si>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</si>
  <si>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</si>
  <si>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</si>
  <si>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</si>
  <si>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</si>
  <si>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</si>
  <si>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</si>
  <si>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</si>
  <si>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</si>
  <si>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</si>
  <si>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</si>
  <si>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</si>
  <si>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</si>
  <si>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</si>
  <si>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</si>
  <si>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</si>
  <si>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</si>
  <si>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</si>
  <si>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</si>
  <si>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</si>
  <si>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</si>
  <si>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</si>
  <si>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</si>
  <si>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</si>
  <si>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</si>
  <si>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</si>
  <si>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</si>
  <si>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</si>
  <si>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</si>
  <si>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</si>
  <si>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</si>
  <si>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</si>
  <si>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</si>
  <si>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</si>
  <si>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</si>
  <si>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</si>
  <si>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</si>
  <si>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</si>
  <si>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</si>
  <si>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</si>
  <si>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</si>
  <si>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</si>
  <si>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</si>
  <si>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</si>
  <si>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</si>
  <si>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</si>
  <si>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</si>
  <si>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</si>
  <si>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</si>
  <si>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</si>
  <si>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</si>
  <si>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</si>
  <si>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</si>
  <si>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</si>
  <si>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</si>
  <si>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</si>
  <si>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</si>
  <si>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</si>
  <si>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</si>
  <si>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</si>
  <si>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</si>
  <si>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</si>
  <si>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</si>
  <si>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</si>
  <si>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</si>
  <si>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</si>
  <si>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</si>
  <si>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</si>
  <si>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</si>
  <si>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</si>
  <si>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</si>
  <si>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</si>
  <si>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</si>
  <si>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</si>
  <si>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</si>
  <si>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</si>
  <si>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</si>
  <si>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</si>
  <si>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</si>
  <si>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</si>
  <si>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</si>
  <si>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</si>
  <si>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</si>
  <si>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</si>
  <si>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</si>
  <si>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</si>
  <si>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</si>
  <si>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</si>
  <si>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</si>
  <si>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</si>
  <si>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</si>
  <si>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</si>
  <si>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</si>
  <si>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</si>
  <si>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</si>
  <si>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</si>
  <si>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</si>
  <si>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</si>
  <si>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</si>
  <si>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</si>
  <si>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</si>
  <si>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</si>
  <si>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</si>
  <si>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</si>
  <si>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</si>
  <si>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</si>
  <si>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</si>
  <si>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</si>
  <si>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</si>
  <si>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</si>
  <si>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</si>
  <si>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</si>
  <si>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</si>
  <si>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</si>
  <si>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</si>
  <si>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</si>
  <si>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</si>
  <si>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</si>
  <si>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</si>
  <si>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</si>
  <si>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</si>
  <si>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</si>
  <si>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</si>
  <si>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</si>
  <si>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</si>
  <si>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</si>
  <si>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</si>
  <si>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</si>
  <si>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</si>
  <si>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</si>
  <si>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</si>
  <si>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</si>
  <si>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</si>
  <si>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</si>
  <si>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</si>
  <si>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</si>
  <si>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</si>
  <si>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</si>
  <si>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</si>
  <si>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</si>
  <si>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</si>
  <si>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</si>
  <si>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</si>
  <si>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</si>
  <si>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</si>
  <si>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</si>
  <si>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</si>
  <si>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</si>
  <si>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</si>
  <si>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</si>
  <si>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</si>
  <si>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</si>
  <si>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</si>
  <si>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</si>
  <si>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</si>
  <si>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</si>
  <si>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</si>
  <si>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</si>
  <si>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</si>
  <si>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</si>
  <si>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</si>
  <si>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</si>
  <si>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</si>
  <si>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</si>
  <si>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</si>
  <si>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</si>
  <si>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</si>
  <si>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</si>
  <si>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</si>
  <si>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</si>
  <si>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</si>
  <si>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</si>
  <si>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</si>
  <si>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</si>
  <si>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</si>
  <si>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</si>
  <si>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</si>
  <si>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</si>
  <si>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</si>
  <si>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</si>
  <si>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</si>
  <si>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</si>
  <si>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</si>
  <si>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</si>
  <si>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</si>
  <si>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</si>
  <si>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</si>
  <si>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</si>
  <si>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</si>
  <si>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</si>
  <si>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</si>
  <si>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</si>
  <si>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</si>
  <si>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</si>
  <si>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</si>
  <si>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</si>
  <si>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</si>
  <si>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</si>
  <si>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</si>
  <si>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</si>
  <si>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</si>
  <si>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</si>
  <si>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</si>
  <si>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</si>
  <si>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</si>
  <si>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</si>
  <si>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</si>
  <si>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</si>
  <si>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</si>
  <si>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</si>
  <si>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</si>
  <si>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</si>
  <si>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</si>
  <si>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</si>
  <si>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</si>
  <si>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</si>
  <si>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</si>
  <si>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</si>
  <si>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</si>
  <si>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</si>
  <si>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</si>
  <si>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</si>
  <si>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</si>
  <si>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</si>
  <si>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</si>
  <si>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</si>
  <si>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</si>
  <si>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</si>
  <si>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</si>
  <si>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</si>
  <si>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</si>
  <si>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</si>
  <si>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</si>
  <si>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</si>
  <si>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</si>
  <si>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</si>
  <si>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</si>
  <si>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</si>
  <si>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</si>
  <si>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</si>
  <si>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</si>
  <si>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</si>
  <si>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</si>
  <si>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</si>
  <si>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</si>
  <si>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</si>
  <si>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</si>
  <si>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</si>
  <si>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</si>
  <si>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</si>
  <si>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</si>
  <si>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</si>
  <si>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</si>
  <si>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</si>
  <si>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</si>
  <si>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</si>
  <si>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</si>
  <si>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</si>
  <si>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</si>
  <si>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</si>
  <si>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</si>
  <si>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</si>
  <si>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</si>
  <si>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</si>
  <si>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</si>
  <si>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</si>
  <si>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</si>
  <si>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</si>
  <si>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</si>
  <si>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</si>
  <si>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</si>
  <si>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</si>
  <si>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</si>
  <si>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</si>
  <si>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</si>
  <si>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</si>
  <si>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</si>
  <si>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</si>
  <si>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</si>
  <si>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</si>
  <si>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</si>
  <si>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</si>
  <si>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</si>
  <si>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</si>
  <si>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</si>
  <si>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</si>
  <si>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</si>
  <si>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</si>
  <si>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</si>
  <si>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</si>
  <si>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</si>
  <si>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</si>
  <si>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</si>
  <si>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</si>
  <si>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</si>
  <si>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</si>
  <si>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</si>
  <si>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</si>
  <si>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</si>
  <si>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</si>
  <si>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</si>
  <si>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</si>
  <si>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</si>
  <si>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</si>
  <si>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</si>
  <si>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</si>
  <si>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</si>
  <si>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</si>
  <si>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</si>
  <si>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</si>
  <si>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</si>
  <si>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</si>
  <si>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</si>
  <si>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</si>
  <si>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</si>
  <si>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</si>
  <si>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</si>
  <si>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</si>
  <si>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</si>
  <si>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</si>
  <si>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</si>
  <si>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</si>
  <si>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</si>
  <si>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</si>
  <si>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</si>
  <si>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</si>
  <si>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</si>
  <si>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</si>
  <si>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</si>
  <si>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</si>
  <si>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</si>
  <si>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</si>
  <si>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</si>
  <si>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</si>
  <si>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</si>
  <si>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</si>
  <si>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</si>
  <si>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</si>
  <si>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</si>
  <si>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</si>
  <si>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</si>
  <si>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</si>
  <si>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</si>
  <si>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</si>
  <si>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</si>
  <si>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</si>
  <si>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</si>
  <si>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</si>
  <si>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</si>
  <si>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</si>
  <si>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</si>
  <si>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</si>
  <si>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</si>
  <si>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</si>
  <si>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</si>
  <si>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</si>
  <si>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</si>
  <si>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</si>
  <si>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</si>
  <si>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</si>
  <si>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</si>
  <si>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</si>
  <si>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</si>
  <si>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</si>
  <si>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</si>
  <si>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</si>
  <si>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</si>
  <si>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</si>
  <si>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</si>
  <si>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</si>
  <si>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</si>
  <si>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</si>
  <si>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</si>
  <si>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</si>
  <si>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</si>
  <si>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</si>
  <si>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</si>
  <si>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</si>
  <si>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</si>
  <si>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</si>
  <si>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</si>
  <si>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</si>
  <si>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</si>
  <si>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</si>
  <si>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</si>
  <si>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</si>
  <si>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</si>
  <si>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</si>
  <si>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</si>
  <si>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</si>
  <si>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</si>
  <si>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</si>
  <si>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</si>
  <si>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</si>
  <si>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</si>
  <si>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</si>
  <si>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</si>
  <si>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</si>
  <si>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</si>
  <si>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</si>
  <si>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</si>
  <si>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</si>
  <si>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</si>
  <si>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</si>
  <si>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</si>
  <si>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</si>
  <si>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</si>
  <si>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</si>
  <si>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</si>
  <si>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</si>
  <si>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</si>
  <si>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</si>
  <si>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</si>
  <si>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</si>
  <si>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</si>
  <si>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</si>
  <si>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</si>
  <si>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</si>
  <si>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</si>
  <si>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</si>
  <si>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</si>
  <si>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</si>
  <si>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</si>
  <si>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</si>
  <si>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</si>
  <si>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</si>
  <si>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</si>
  <si>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</si>
  <si>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</si>
  <si>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</si>
  <si>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</si>
  <si>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</si>
  <si>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</si>
  <si>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</si>
  <si>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</si>
  <si>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</si>
  <si>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</si>
  <si>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</si>
  <si>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</si>
  <si>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</si>
  <si>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</si>
  <si>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</si>
  <si>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</si>
  <si>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</si>
  <si>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</si>
  <si>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</si>
  <si>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</si>
  <si>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</si>
  <si>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</si>
  <si>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</si>
  <si>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</si>
  <si>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</si>
  <si>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</si>
  <si>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</si>
  <si>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</si>
  <si>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</si>
  <si>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</si>
  <si>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</si>
  <si>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</si>
  <si>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</si>
  <si>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</si>
  <si>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</si>
  <si>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</si>
  <si>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</si>
  <si>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</si>
  <si>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</si>
  <si>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</si>
  <si>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</si>
  <si>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</si>
  <si>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</si>
  <si>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</si>
  <si>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</si>
  <si>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</si>
  <si>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</si>
  <si>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</si>
  <si>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</si>
  <si>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</si>
  <si>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</si>
  <si>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</si>
  <si>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</si>
  <si>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</si>
  <si>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</si>
  <si>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</si>
  <si>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</si>
  <si>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</si>
  <si>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</si>
  <si>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</si>
  <si>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</si>
  <si>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</si>
  <si>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</si>
  <si>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</si>
  <si>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</si>
  <si>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</si>
  <si>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</si>
  <si>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</si>
  <si>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</si>
  <si>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</si>
  <si>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</si>
  <si>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</si>
  <si>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</si>
  <si>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</si>
  <si>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</si>
  <si>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</si>
  <si>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</si>
  <si>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</si>
  <si>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</si>
  <si>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</si>
  <si>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</si>
  <si>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</si>
  <si>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</si>
  <si>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</si>
  <si>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</si>
  <si>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</si>
  <si>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</si>
  <si>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</si>
  <si>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</si>
  <si>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</si>
  <si>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</si>
  <si>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</si>
  <si>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</si>
  <si>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</si>
  <si>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</si>
  <si>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</si>
  <si>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</si>
  <si>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</si>
  <si>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</si>
  <si>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</si>
  <si>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</si>
  <si>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</si>
  <si>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</si>
  <si>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</si>
  <si>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</si>
  <si>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</si>
  <si>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</si>
  <si>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</si>
  <si>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</si>
  <si>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</si>
  <si>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</si>
  <si>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</si>
  <si>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</si>
  <si>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</si>
  <si>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</si>
  <si>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</si>
  <si>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</si>
  <si>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</si>
  <si>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</si>
  <si>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</si>
  <si>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</si>
  <si>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</si>
  <si>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</si>
  <si>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</si>
  <si>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</si>
  <si>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</si>
  <si>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</si>
  <si>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</si>
  <si>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</si>
  <si>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</si>
  <si>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</si>
  <si>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</si>
  <si>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</si>
  <si>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</si>
  <si>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</si>
  <si>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</si>
  <si>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</si>
  <si>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</si>
  <si>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</si>
  <si>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</si>
  <si>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</si>
  <si>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</si>
  <si>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</si>
  <si>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</si>
  <si>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</si>
  <si>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</si>
  <si>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</si>
  <si>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</si>
  <si>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</si>
  <si>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</si>
  <si>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</si>
  <si>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</si>
  <si>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</si>
  <si>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</si>
  <si>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</si>
  <si>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</si>
  <si>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</si>
  <si>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</si>
  <si>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</si>
  <si>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</si>
  <si>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</si>
  <si>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</si>
  <si>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</si>
  <si>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</si>
  <si>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</si>
  <si>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</si>
  <si>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</si>
  <si>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</si>
  <si>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</si>
  <si>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</si>
  <si>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</si>
  <si>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</si>
  <si>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</si>
  <si>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</si>
  <si>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</si>
  <si>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</si>
  <si>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</si>
  <si>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</si>
  <si>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</si>
  <si>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</si>
  <si>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</si>
  <si>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</si>
  <si>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</si>
  <si>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</si>
  <si>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</si>
  <si>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</si>
  <si>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</si>
  <si>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</si>
  <si>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</si>
  <si>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</si>
  <si>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</si>
  <si>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</si>
  <si>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</si>
  <si>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</si>
  <si>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</si>
  <si>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</si>
  <si>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</si>
  <si>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</si>
  <si>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</si>
  <si>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</si>
  <si>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</si>
  <si>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</si>
  <si>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</si>
  <si>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</si>
  <si>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</si>
  <si>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</si>
  <si>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</si>
  <si>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</si>
  <si>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</si>
  <si>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</si>
  <si>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</si>
  <si>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</si>
  <si>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</si>
  <si>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</si>
  <si>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</si>
  <si>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</si>
  <si>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</si>
  <si>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</si>
  <si>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</si>
  <si>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</si>
  <si>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</si>
  <si>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</si>
  <si>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</si>
  <si>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</si>
  <si>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</si>
  <si>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</si>
  <si>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</si>
  <si>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</si>
  <si>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</si>
  <si>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</si>
  <si>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</si>
  <si>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</si>
  <si>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</si>
  <si>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</si>
  <si>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</si>
  <si>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</si>
  <si>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</si>
  <si>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</si>
  <si>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</si>
  <si>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</si>
  <si>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</si>
  <si>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</si>
  <si>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</si>
  <si>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</si>
  <si>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</si>
  <si>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</si>
  <si>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</si>
  <si>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</si>
  <si>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</si>
  <si>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</si>
  <si>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</si>
  <si>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</si>
  <si>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</si>
  <si>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</si>
  <si>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</si>
  <si>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</si>
  <si>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</si>
  <si>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</si>
  <si>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</si>
  <si>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</si>
  <si>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</si>
  <si>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</si>
  <si>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</si>
  <si>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</si>
  <si>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</si>
  <si>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</si>
  <si>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</si>
  <si>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</si>
  <si>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</si>
  <si>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</si>
  <si>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</si>
  <si>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</si>
  <si>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</si>
  <si>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</si>
  <si>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</si>
  <si>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</si>
  <si>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</si>
  <si>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</si>
  <si>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</si>
  <si>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</si>
  <si>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</si>
  <si>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</si>
  <si>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</si>
  <si>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</si>
  <si>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</si>
  <si>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</si>
  <si>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</si>
  <si>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</si>
  <si>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</si>
  <si>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</si>
  <si>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</si>
  <si>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</si>
  <si>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</si>
  <si>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</si>
  <si>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</si>
  <si>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</si>
  <si>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</si>
  <si>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</si>
  <si>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</si>
  <si>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</si>
  <si>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</si>
  <si>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</si>
  <si>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</si>
  <si>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</si>
  <si>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</si>
  <si>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</si>
  <si>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</si>
  <si>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</si>
  <si>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</si>
  <si>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</si>
  <si>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</si>
  <si>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</si>
  <si>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</si>
  <si>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</si>
  <si>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</si>
  <si>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</si>
  <si>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</si>
  <si>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</si>
  <si>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</si>
  <si>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</si>
  <si>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</si>
  <si>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</si>
  <si>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</si>
  <si>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</si>
  <si>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</si>
  <si>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</si>
  <si>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</si>
  <si>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</si>
  <si>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</si>
  <si>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</si>
  <si>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</si>
  <si>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</si>
  <si>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</si>
  <si>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</si>
  <si>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</si>
  <si>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</si>
  <si>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</si>
  <si>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</si>
  <si>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</si>
  <si>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</si>
  <si>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</si>
  <si>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</si>
  <si>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</si>
  <si>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</si>
  <si>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</si>
  <si>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</si>
  <si>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</si>
  <si>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</si>
  <si>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</si>
  <si>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</si>
  <si>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</si>
  <si>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</si>
  <si>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</si>
  <si>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</si>
  <si>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</si>
  <si>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</si>
  <si>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</si>
  <si>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</si>
  <si>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</si>
  <si>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</si>
  <si>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</si>
  <si>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</si>
  <si>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</si>
  <si>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</si>
  <si>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</si>
  <si>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</si>
  <si>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</si>
  <si>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</si>
  <si>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</si>
  <si>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</si>
  <si>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</si>
  <si>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</si>
  <si>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</si>
  <si>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</si>
  <si>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</si>
  <si>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</si>
  <si>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</si>
  <si>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</si>
  <si>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</si>
  <si>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</si>
  <si>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</si>
  <si>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</si>
  <si>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</si>
  <si>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</si>
  <si>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</si>
  <si>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</si>
  <si>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</si>
  <si>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</si>
  <si>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</si>
  <si>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</si>
  <si>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</si>
  <si>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</si>
  <si>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</si>
  <si>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</si>
  <si>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</si>
  <si>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</si>
  <si>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</si>
  <si>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</si>
  <si>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</si>
  <si>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</si>
  <si>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</si>
  <si>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</si>
  <si>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</si>
  <si>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</si>
  <si>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</si>
  <si>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</si>
  <si>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</si>
  <si>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</si>
  <si>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</si>
  <si>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</si>
  <si>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</si>
  <si>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</si>
  <si>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</si>
  <si>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</si>
  <si>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</si>
  <si>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</si>
  <si>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</si>
  <si>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</si>
  <si>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</si>
  <si>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</si>
  <si>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</si>
  <si>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</si>
  <si>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</si>
  <si>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</si>
  <si>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</si>
  <si>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</si>
  <si>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</si>
  <si>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</si>
  <si>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</si>
  <si>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</si>
  <si>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</si>
  <si>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</si>
  <si>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</si>
  <si>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</si>
  <si>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</si>
  <si>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</si>
  <si>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</si>
  <si>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</si>
  <si>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</si>
  <si>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</si>
  <si>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</si>
  <si>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</si>
  <si>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</si>
  <si>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</si>
  <si>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</si>
  <si>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</si>
  <si>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</si>
  <si>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</si>
  <si>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</si>
  <si>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</si>
  <si>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</si>
  <si>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</si>
  <si>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</si>
  <si>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</si>
  <si>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</si>
  <si>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</si>
  <si>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</si>
  <si>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</si>
  <si>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</si>
  <si>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</si>
  <si>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</si>
  <si>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</si>
  <si>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</si>
  <si>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</si>
  <si>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</si>
  <si>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</si>
  <si>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</si>
  <si>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</si>
  <si>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</si>
  <si>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</si>
  <si>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</si>
  <si>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</si>
  <si>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</si>
  <si>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</si>
  <si>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</si>
  <si>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</si>
  <si>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</si>
  <si>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</si>
  <si>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</si>
  <si>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</si>
  <si>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</si>
  <si>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</si>
  <si>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</si>
  <si>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</si>
  <si>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</si>
  <si>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</si>
  <si>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</si>
  <si>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</si>
  <si>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</si>
  <si>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</si>
  <si>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</si>
  <si>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</si>
  <si>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</si>
  <si>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</si>
  <si>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</si>
  <si>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</si>
  <si>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</si>
  <si>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</si>
  <si>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</si>
  <si>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</si>
  <si>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</si>
  <si>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</si>
  <si>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</si>
  <si>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</si>
  <si>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</si>
  <si>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</si>
  <si>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</si>
  <si>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</si>
  <si>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</si>
  <si>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</si>
  <si>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</si>
  <si>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</si>
  <si>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</si>
  <si>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</si>
  <si>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</si>
  <si>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</si>
  <si>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</si>
  <si>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</si>
  <si>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</si>
  <si>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</si>
  <si>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</si>
  <si>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</si>
  <si>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</si>
  <si>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</si>
  <si>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</si>
  <si>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</si>
  <si>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</si>
  <si>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</si>
  <si>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</si>
  <si>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</si>
  <si>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</si>
  <si>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</si>
  <si>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</si>
  <si>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</si>
  <si>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</si>
  <si>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</si>
  <si>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</si>
  <si>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</si>
  <si>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</si>
  <si>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</si>
  <si>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</si>
  <si>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</si>
  <si>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</si>
  <si>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</si>
  <si>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</si>
  <si>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</si>
  <si>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</si>
  <si>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</si>
  <si>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</si>
  <si>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</si>
  <si>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</si>
  <si>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</si>
  <si>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</si>
  <si>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</si>
  <si>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</si>
  <si>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</si>
  <si>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</si>
  <si>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</si>
  <si>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</si>
  <si>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</si>
  <si>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</si>
  <si>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</si>
  <si>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</si>
  <si>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</si>
  <si>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</si>
  <si>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</si>
  <si>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</si>
  <si>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</si>
  <si>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</si>
  <si>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</si>
  <si>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</si>
  <si>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</si>
  <si>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</si>
  <si>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</si>
  <si>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</si>
  <si>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</si>
  <si>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</si>
  <si>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</si>
  <si>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</si>
  <si>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</si>
  <si>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</si>
  <si>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</si>
  <si>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</si>
  <si>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</si>
  <si>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</si>
  <si>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</si>
  <si>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</si>
  <si>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</si>
  <si>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</si>
  <si>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</si>
  <si>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</si>
  <si>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</si>
  <si>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</si>
  <si>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</si>
  <si>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</si>
  <si>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</si>
  <si>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</si>
  <si>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</si>
  <si>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</si>
  <si>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</si>
  <si>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</si>
  <si>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</si>
  <si>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</si>
  <si>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</si>
  <si>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</si>
  <si>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</si>
  <si>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</si>
  <si>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</si>
  <si>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</si>
  <si>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</si>
  <si>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</si>
  <si>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</si>
  <si>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</si>
  <si>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</si>
  <si>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</si>
  <si>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</si>
  <si>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</si>
  <si>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</si>
  <si>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</si>
  <si>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</si>
  <si>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</si>
  <si>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</si>
  <si>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</si>
  <si>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</si>
  <si>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</si>
  <si>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</si>
  <si>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</si>
  <si>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</si>
  <si>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</si>
  <si>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</si>
  <si>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</si>
  <si>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</si>
  <si>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</si>
  <si>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</si>
  <si>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</si>
  <si>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</si>
  <si>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</si>
  <si>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</si>
  <si>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</si>
  <si>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</si>
  <si>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</si>
  <si>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</si>
  <si>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</si>
  <si>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</si>
  <si>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</si>
  <si>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</si>
  <si>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</si>
  <si>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</si>
  <si>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</si>
  <si>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</si>
  <si>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</si>
  <si>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</si>
  <si>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</si>
  <si>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</si>
  <si>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</si>
  <si>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</si>
  <si>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</si>
  <si>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</si>
  <si>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</si>
  <si>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</si>
  <si>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</si>
  <si>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</si>
  <si>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</si>
  <si>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</si>
  <si>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</si>
  <si>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</si>
  <si>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</si>
  <si>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</si>
  <si>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</si>
  <si>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</si>
  <si>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</si>
  <si>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</si>
  <si>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</si>
  <si>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</si>
  <si>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</si>
  <si>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</si>
  <si>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</si>
  <si>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</si>
  <si>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</si>
  <si>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</si>
  <si>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</si>
  <si>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</si>
  <si>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</si>
  <si>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</si>
  <si>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</si>
  <si>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</si>
  <si>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</si>
  <si>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</si>
  <si>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</si>
  <si>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</si>
  <si>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</si>
  <si>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</si>
  <si>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</si>
  <si>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</si>
  <si>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</si>
  <si>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</si>
  <si>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</si>
  <si>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</si>
  <si>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</si>
  <si>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</si>
  <si>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</si>
  <si>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</si>
  <si>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</si>
  <si>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</si>
  <si>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</si>
  <si>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</si>
  <si>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</si>
  <si>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</si>
  <si>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</si>
  <si>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</si>
  <si>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</si>
  <si>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</si>
  <si>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</si>
  <si>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</si>
  <si>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</si>
  <si>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</si>
  <si>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</si>
  <si>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</si>
  <si>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</si>
  <si>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</si>
  <si>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</si>
  <si>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</si>
  <si>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</si>
  <si>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</si>
  <si>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</si>
  <si>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</si>
  <si>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</si>
  <si>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</si>
  <si>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</si>
  <si>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</si>
  <si>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</si>
  <si>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</si>
  <si>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</si>
  <si>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</si>
  <si>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</si>
  <si>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</si>
  <si>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</si>
  <si>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</si>
  <si>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</si>
  <si>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</si>
  <si>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</si>
  <si>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</si>
  <si>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</si>
  <si>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</si>
  <si>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</si>
  <si>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</si>
  <si>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</si>
  <si>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</si>
  <si>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</si>
  <si>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</si>
  <si>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</si>
  <si>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</si>
  <si>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</si>
  <si>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</si>
  <si>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</si>
  <si>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</si>
  <si>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</si>
  <si>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</si>
  <si>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</si>
  <si>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</si>
  <si>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</si>
  <si>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</si>
  <si>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</si>
  <si>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</si>
  <si>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</si>
  <si>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</si>
  <si>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</si>
  <si>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</si>
  <si>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</si>
  <si>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</si>
  <si>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</si>
  <si>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</si>
  <si>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</si>
  <si>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</si>
  <si>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</si>
  <si>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</si>
  <si>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</si>
  <si>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</si>
  <si>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</si>
  <si>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</si>
  <si>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</si>
  <si>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</si>
  <si>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</si>
  <si>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</si>
  <si>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</si>
  <si>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</si>
  <si>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</si>
  <si>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</si>
  <si>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</si>
  <si>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</si>
  <si>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</si>
  <si>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</si>
  <si>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</si>
  <si>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</si>
  <si>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</si>
  <si>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</si>
  <si>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</si>
  <si>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</si>
  <si>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</si>
  <si>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</si>
  <si>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</si>
  <si>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</si>
  <si>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</si>
  <si>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</si>
  <si>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</si>
  <si>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</si>
  <si>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</si>
  <si>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</si>
  <si>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</si>
  <si>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</si>
  <si>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</si>
  <si>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</si>
  <si>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</si>
  <si>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</si>
  <si>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</si>
  <si>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</si>
  <si>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</si>
  <si>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</si>
  <si>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</si>
  <si>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</si>
  <si>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</si>
  <si>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</si>
  <si>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</si>
  <si>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</si>
  <si>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</si>
  <si>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</si>
  <si>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</si>
  <si>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</si>
  <si>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</si>
  <si>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</si>
  <si>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</si>
  <si>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</si>
  <si>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</si>
  <si>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</si>
  <si>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</si>
  <si>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</si>
  <si>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</si>
  <si>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</si>
  <si>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</si>
  <si>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</si>
  <si>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</si>
  <si>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</si>
  <si>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</si>
  <si>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</si>
  <si>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</si>
  <si>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</si>
  <si>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</si>
  <si>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</si>
  <si>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</si>
  <si>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</si>
  <si>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</si>
  <si>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</si>
  <si>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</si>
  <si>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</si>
  <si>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</si>
  <si>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</si>
  <si>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</si>
  <si>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</si>
  <si>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</si>
  <si>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</si>
  <si>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</si>
  <si>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</si>
  <si>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</si>
  <si>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</si>
  <si>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</si>
  <si>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</si>
  <si>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</si>
  <si>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</si>
  <si>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</si>
  <si>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</si>
  <si>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</si>
  <si>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</si>
  <si>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</si>
  <si>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</si>
  <si>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</si>
  <si>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</si>
  <si>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</si>
  <si>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</si>
  <si>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</si>
  <si>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</si>
  <si>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</si>
  <si>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</si>
  <si>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</si>
  <si>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</si>
  <si>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</si>
  <si>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</si>
  <si>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</si>
  <si>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</si>
  <si>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</si>
  <si>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</si>
  <si>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</si>
  <si>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</si>
  <si>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</si>
  <si>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</si>
  <si>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</si>
  <si>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</si>
  <si>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</si>
  <si>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</si>
  <si>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</si>
  <si>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</si>
  <si>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</si>
  <si>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</si>
  <si>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</si>
  <si>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</si>
  <si>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</si>
  <si>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</si>
  <si>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</si>
  <si>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</si>
  <si>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</si>
  <si>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</si>
  <si>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</si>
  <si>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</si>
  <si>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</si>
  <si>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</si>
  <si>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</si>
  <si>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</si>
  <si>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</si>
  <si>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</si>
  <si>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</si>
  <si>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</si>
  <si>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</si>
  <si>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</si>
  <si>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</si>
  <si>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</si>
  <si>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</si>
  <si>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</si>
  <si>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</si>
  <si>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</si>
  <si>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</si>
  <si>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</si>
  <si>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</si>
  <si>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</si>
  <si>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</si>
  <si>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</si>
  <si>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</si>
  <si>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</si>
  <si>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</si>
  <si>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</si>
  <si>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</si>
  <si>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</si>
  <si>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</si>
  <si>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</si>
  <si>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</si>
  <si>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</si>
  <si>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</si>
  <si>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</si>
  <si>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</si>
  <si>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</si>
  <si>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</si>
  <si>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</si>
  <si>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</si>
  <si>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</si>
  <si>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</si>
  <si>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</si>
  <si>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</si>
  <si>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</si>
  <si>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</si>
  <si>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</si>
  <si>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</si>
  <si>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</si>
  <si>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</si>
  <si>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</si>
  <si>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</si>
  <si>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</si>
  <si>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</si>
  <si>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</si>
  <si>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</si>
  <si>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</si>
  <si>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</si>
  <si>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</si>
  <si>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</si>
  <si>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</si>
  <si>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</si>
  <si>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</si>
  <si>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</si>
  <si>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</si>
  <si>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</si>
  <si>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</si>
  <si>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</si>
  <si>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</si>
  <si>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</si>
  <si>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</si>
  <si>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</si>
  <si>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</si>
  <si>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</si>
  <si>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</si>
  <si>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</si>
  <si>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</si>
  <si>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</si>
  <si>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</si>
  <si>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</si>
  <si>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</si>
  <si>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</si>
  <si>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</si>
  <si>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</si>
  <si>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</si>
  <si>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</si>
  <si>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</si>
  <si>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</si>
  <si>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</si>
  <si>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</si>
  <si>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</si>
  <si>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</si>
  <si>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</si>
  <si>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</si>
  <si>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</si>
  <si>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</si>
  <si>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</si>
  <si>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</si>
  <si>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</si>
  <si>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</si>
  <si>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</si>
  <si>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</si>
  <si>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</si>
  <si>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</si>
  <si>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</si>
  <si>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</si>
  <si>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</si>
  <si>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</si>
  <si>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</si>
  <si>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</si>
  <si>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</si>
  <si>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</si>
  <si>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</si>
  <si>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</si>
  <si>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</si>
  <si>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</si>
  <si>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</si>
  <si>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</si>
  <si>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</si>
  <si>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</si>
  <si>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</si>
  <si>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</si>
  <si>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</si>
  <si>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</si>
  <si>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</si>
  <si>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</si>
  <si>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</si>
  <si>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</si>
  <si>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</si>
  <si>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</si>
  <si>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</si>
  <si>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</si>
  <si>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</si>
  <si>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</si>
  <si>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</si>
  <si>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</si>
  <si>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</si>
  <si>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</si>
  <si>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</si>
  <si>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</si>
  <si>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</si>
  <si>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</si>
  <si>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</si>
  <si>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</si>
  <si>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</si>
  <si>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</si>
  <si>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</si>
  <si>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</si>
  <si>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</si>
  <si>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</si>
  <si>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</si>
  <si>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</si>
  <si>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</si>
  <si>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</si>
  <si>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</si>
  <si>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</si>
  <si>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</si>
  <si>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</si>
  <si>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</si>
  <si>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</si>
  <si>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</si>
  <si>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</si>
  <si>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</si>
  <si>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</si>
  <si>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</si>
  <si>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</si>
  <si>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</si>
  <si>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</si>
  <si>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</si>
  <si>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</si>
  <si>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</si>
  <si>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</si>
  <si>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</si>
  <si>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</si>
  <si>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</si>
  <si>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</si>
  <si>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</si>
  <si>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</si>
  <si>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</si>
  <si>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</si>
  <si>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</si>
  <si>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</si>
  <si>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</si>
  <si>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</si>
  <si>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</si>
  <si>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</si>
  <si>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</si>
  <si>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</si>
  <si>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</si>
  <si>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</si>
  <si>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</si>
  <si>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</si>
  <si>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</si>
  <si>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</si>
  <si>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</si>
  <si>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</si>
  <si>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</si>
  <si>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</si>
  <si>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</si>
  <si>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</si>
  <si>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</si>
  <si>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</si>
  <si>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</si>
  <si>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</si>
  <si>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</si>
  <si>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</si>
  <si>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</si>
  <si>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</si>
  <si>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</si>
  <si>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</si>
  <si>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</si>
  <si>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</si>
  <si>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</si>
  <si>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</si>
  <si>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</si>
  <si>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</si>
  <si>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</si>
  <si>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</si>
  <si>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</si>
  <si>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</si>
  <si>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</si>
  <si>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</si>
  <si>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</si>
  <si>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</si>
  <si>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</si>
  <si>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</si>
  <si>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</si>
  <si>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</si>
  <si>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</si>
  <si>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</si>
  <si>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</si>
  <si>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</si>
  <si>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</si>
  <si>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</si>
  <si>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</si>
  <si>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</si>
  <si>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</si>
  <si>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</si>
  <si>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</si>
  <si>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</si>
  <si>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</si>
  <si>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</si>
  <si>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</si>
  <si>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</si>
  <si>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</si>
  <si>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</si>
  <si>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</si>
  <si>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</si>
  <si>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</si>
  <si>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</si>
  <si>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</si>
  <si>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</si>
  <si>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</si>
  <si>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</si>
  <si>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</si>
  <si>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</si>
  <si>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</si>
  <si>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</si>
  <si>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</si>
  <si>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</si>
  <si>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</si>
  <si>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</si>
  <si>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</si>
  <si>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</si>
  <si>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</si>
  <si>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</si>
  <si>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</si>
  <si>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</si>
  <si>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</si>
  <si>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</si>
  <si>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</si>
  <si>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</si>
  <si>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</si>
  <si>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</si>
  <si>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</si>
  <si>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</si>
  <si>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</si>
  <si>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</si>
  <si>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</si>
  <si>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</si>
  <si>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</si>
  <si>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</si>
  <si>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</si>
  <si>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</si>
  <si>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</si>
  <si>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</si>
  <si>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</si>
  <si>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</si>
  <si>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</si>
  <si>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</si>
  <si>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</si>
  <si>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</si>
  <si>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</si>
  <si>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</si>
  <si>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</si>
  <si>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</si>
  <si>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</si>
  <si>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</si>
  <si>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</si>
  <si>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</si>
  <si>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</si>
  <si>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</si>
  <si>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</si>
  <si>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</si>
  <si>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</si>
  <si>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</si>
  <si>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</si>
  <si>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</si>
  <si>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</si>
  <si>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</si>
  <si>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</si>
  <si>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</si>
  <si>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</si>
  <si>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</si>
  <si>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</si>
  <si>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</si>
  <si>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</si>
  <si>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</si>
  <si>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</si>
  <si>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</si>
  <si>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</si>
  <si>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</si>
  <si>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</si>
  <si>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</si>
  <si>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</si>
  <si>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</si>
  <si>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</si>
  <si>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</si>
  <si>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</si>
  <si>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</si>
  <si>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</si>
  <si>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</si>
  <si>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</si>
  <si>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</si>
  <si>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</si>
  <si>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</si>
  <si>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</si>
  <si>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</si>
  <si>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</si>
  <si>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</si>
  <si>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</si>
  <si>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</si>
  <si>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</si>
  <si>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</si>
  <si>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</si>
  <si>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</si>
  <si>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</si>
  <si>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</si>
  <si>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</si>
  <si>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</si>
  <si>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</si>
  <si>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</si>
  <si>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</si>
  <si>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</si>
  <si>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</si>
  <si>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</si>
  <si>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</si>
  <si>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</si>
  <si>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</si>
  <si>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</si>
  <si>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</si>
  <si>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</si>
  <si>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</si>
  <si>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</si>
  <si>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</si>
  <si>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</si>
  <si>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</si>
  <si>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</si>
  <si>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</si>
  <si>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</si>
  <si>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</si>
  <si>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</si>
  <si>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</si>
  <si>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</si>
  <si>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</si>
  <si>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</si>
  <si>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</si>
  <si>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</si>
  <si>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</si>
  <si>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</si>
  <si>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</si>
  <si>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</si>
  <si>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</si>
  <si>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</si>
  <si>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</si>
  <si>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</si>
  <si>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</si>
  <si>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</si>
  <si>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</si>
  <si>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</si>
  <si>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</si>
  <si>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</si>
  <si>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</si>
  <si>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</si>
  <si>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</si>
  <si>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</si>
  <si>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</si>
  <si>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</si>
  <si>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</si>
  <si>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</si>
  <si>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</si>
  <si>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</si>
  <si>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</si>
  <si>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</si>
  <si>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</si>
  <si>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</si>
  <si>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</si>
  <si>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</si>
  <si>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</si>
  <si>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</si>
  <si>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</si>
  <si>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</si>
  <si>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</si>
  <si>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</si>
  <si>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</si>
  <si>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</si>
  <si>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</si>
  <si>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</si>
  <si>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</si>
  <si>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</si>
  <si>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</si>
  <si>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</si>
  <si>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</si>
  <si>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</si>
  <si>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</si>
  <si>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</si>
  <si>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</si>
  <si>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</si>
  <si>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</si>
  <si>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</si>
  <si>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</si>
  <si>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</si>
  <si>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</si>
  <si>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</si>
  <si>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</si>
  <si>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</si>
  <si>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</si>
  <si>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</si>
  <si>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</si>
  <si>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</si>
  <si>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</si>
  <si>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</si>
  <si>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</si>
  <si>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</si>
  <si>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</si>
  <si>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</si>
  <si>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</si>
  <si>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</si>
  <si>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</si>
  <si>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</si>
  <si>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</si>
  <si>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</si>
  <si>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</si>
  <si>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</si>
  <si>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</si>
  <si>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</si>
  <si>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</si>
  <si>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</si>
  <si>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</si>
  <si>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</si>
  <si>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</si>
  <si>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</si>
  <si>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</si>
  <si>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</si>
  <si>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</si>
  <si>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</si>
  <si>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</si>
  <si>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</si>
  <si>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</si>
  <si>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</si>
  <si>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</si>
  <si>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</si>
  <si>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</si>
  <si>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</si>
  <si>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</si>
  <si>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</si>
  <si>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</si>
  <si>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</si>
  <si>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</si>
  <si>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</si>
  <si>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</si>
  <si>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</si>
  <si>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</si>
  <si>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</si>
  <si>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</si>
  <si>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</si>
  <si>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</si>
  <si>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</si>
  <si>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</si>
  <si>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</si>
  <si>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</si>
  <si>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</si>
  <si>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</si>
  <si>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</si>
  <si>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</si>
  <si>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</si>
  <si>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</si>
  <si>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</si>
  <si>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</si>
  <si>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</si>
  <si>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</si>
  <si>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</si>
  <si>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</si>
  <si>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</si>
  <si>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</si>
  <si>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</si>
  <si>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</si>
  <si>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</si>
  <si>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</si>
  <si>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</si>
  <si>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</si>
  <si>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</si>
  <si>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</si>
  <si>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</si>
  <si>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</si>
  <si>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</si>
  <si>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</si>
  <si>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</si>
  <si>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</si>
  <si>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</si>
  <si>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</si>
  <si>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</si>
  <si>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</si>
  <si>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</si>
  <si>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</si>
  <si>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</si>
  <si>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</si>
  <si>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</si>
  <si>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</si>
  <si>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</si>
  <si>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</si>
  <si>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</si>
  <si>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</si>
  <si>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</si>
  <si>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</si>
  <si>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</si>
  <si>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</si>
  <si>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</si>
  <si>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</si>
  <si>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</si>
  <si>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</si>
  <si>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</si>
  <si>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</si>
  <si>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</si>
  <si>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</si>
  <si>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</si>
  <si>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</si>
  <si>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</si>
  <si>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</si>
  <si>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</si>
  <si>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</si>
  <si>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</si>
  <si>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</si>
  <si>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</si>
  <si>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</si>
  <si>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</si>
  <si>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</si>
  <si>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</si>
  <si>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</si>
  <si>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</si>
  <si>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</si>
  <si>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</si>
  <si>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</si>
  <si>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</si>
  <si>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</si>
  <si>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</si>
  <si>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</si>
  <si>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</si>
  <si>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</si>
  <si>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</si>
  <si>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</si>
  <si>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</si>
  <si>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</si>
  <si>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</si>
  <si>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</si>
  <si>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</si>
  <si>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</si>
  <si>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</si>
  <si>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</si>
  <si>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</si>
  <si>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</si>
  <si>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</si>
  <si>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</si>
  <si>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</si>
  <si>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</si>
  <si>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</si>
  <si>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</si>
  <si>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</si>
  <si>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</si>
  <si>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</si>
  <si>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</si>
  <si>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</si>
  <si>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</si>
  <si>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</si>
  <si>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</si>
  <si>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</si>
  <si>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</si>
  <si>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</si>
  <si>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</si>
  <si>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</si>
  <si>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</si>
  <si>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</si>
  <si>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</si>
  <si>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</si>
  <si>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</si>
  <si>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</si>
  <si>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</si>
  <si>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</si>
  <si>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</si>
  <si>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</si>
  <si>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</si>
  <si>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</si>
  <si>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</si>
  <si>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</si>
  <si>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</si>
  <si>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</si>
  <si>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</si>
  <si>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</si>
  <si>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</si>
  <si>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</si>
  <si>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</si>
  <si>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</si>
  <si>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</si>
  <si>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</si>
  <si>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</si>
  <si>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</si>
  <si>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</si>
  <si>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</si>
  <si>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</si>
  <si>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</si>
  <si>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</si>
  <si>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</si>
  <si>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</si>
  <si>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</si>
  <si>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</si>
  <si>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</si>
  <si>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</si>
  <si>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</si>
  <si>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</si>
  <si>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</si>
  <si>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</si>
  <si>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</si>
  <si>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</si>
  <si>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</si>
  <si>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</si>
  <si>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</si>
  <si>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</si>
  <si>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</si>
  <si>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</si>
  <si>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</si>
  <si>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</si>
  <si>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</si>
  <si>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</si>
  <si>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</si>
  <si>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</si>
  <si>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</si>
  <si>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</si>
  <si>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</si>
  <si>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</si>
  <si>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</si>
  <si>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</si>
  <si>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</si>
  <si>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</si>
  <si>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</si>
  <si>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</si>
  <si>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</si>
  <si>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</si>
  <si>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</si>
  <si>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</si>
  <si>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</si>
  <si>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</si>
  <si>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</si>
  <si>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</si>
  <si>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</si>
  <si>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</si>
  <si>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</si>
  <si>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</si>
  <si>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</si>
  <si>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</si>
  <si>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</si>
  <si>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</si>
  <si>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</si>
  <si>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</si>
  <si>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</si>
  <si>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</si>
  <si>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</si>
  <si>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</si>
  <si>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</si>
  <si>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</si>
  <si>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</si>
  <si>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</si>
  <si>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</si>
  <si>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</si>
  <si>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</si>
  <si>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</si>
  <si>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</si>
  <si>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</si>
  <si>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</si>
  <si>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</si>
  <si>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</si>
  <si>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</si>
  <si>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</si>
  <si>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</si>
  <si>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</si>
  <si>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</si>
  <si>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</si>
  <si>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</si>
  <si>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</si>
  <si>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</si>
  <si>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</si>
  <si>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</si>
  <si>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</si>
  <si>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</si>
  <si>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</si>
  <si>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</si>
  <si>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</si>
  <si>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</si>
  <si>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</si>
  <si>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</si>
  <si>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</si>
  <si>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</si>
  <si>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</si>
  <si>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</si>
  <si>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</si>
  <si>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</si>
  <si>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</si>
  <si>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</si>
  <si>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</si>
  <si>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</si>
  <si>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</si>
  <si>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</si>
  <si>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</si>
  <si>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</si>
  <si>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</si>
  <si>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</si>
  <si>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</si>
  <si>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</si>
  <si>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</si>
  <si>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</si>
  <si>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</si>
  <si>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</si>
  <si>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</si>
  <si>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</si>
  <si>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</si>
  <si>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</si>
  <si>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</si>
  <si>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</si>
  <si>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</si>
  <si>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</si>
  <si>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</si>
  <si>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</si>
  <si>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</si>
  <si>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</si>
  <si>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</si>
  <si>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</si>
  <si>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</si>
  <si>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</si>
  <si>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</si>
  <si>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</si>
  <si>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</si>
  <si>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</si>
  <si>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</si>
  <si>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</si>
  <si>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</si>
  <si>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</si>
  <si>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</si>
  <si>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</si>
  <si>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</si>
  <si>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</si>
  <si>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</si>
  <si>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</si>
  <si>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</si>
  <si>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</si>
  <si>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</si>
  <si>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</si>
  <si>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</si>
  <si>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</si>
  <si>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</si>
  <si>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</si>
  <si>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</si>
  <si>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</si>
  <si>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</si>
  <si>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</si>
  <si>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</si>
  <si>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</si>
  <si>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</si>
  <si>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</si>
  <si>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</si>
  <si>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</si>
  <si>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</si>
  <si>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</si>
  <si>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</si>
  <si>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</si>
  <si>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</si>
  <si>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</si>
  <si>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</si>
  <si>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</si>
  <si>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</si>
  <si>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</si>
  <si>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</si>
  <si>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</si>
  <si>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</si>
  <si>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</si>
  <si>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</si>
  <si>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</si>
  <si>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</si>
  <si>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</si>
  <si>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</si>
  <si>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</si>
  <si>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</si>
  <si>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</si>
  <si>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</si>
  <si>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</si>
  <si>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</si>
  <si>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</si>
  <si>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</si>
  <si>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</si>
  <si>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</si>
  <si>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</si>
  <si>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</si>
  <si>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</si>
  <si>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</si>
  <si>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</si>
  <si>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</si>
  <si>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</si>
  <si>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</si>
  <si>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</si>
  <si>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</si>
  <si>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</si>
  <si>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</si>
  <si>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</si>
  <si>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</si>
  <si>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</si>
  <si>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</si>
  <si>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</si>
  <si>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</si>
  <si>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</si>
  <si>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</si>
  <si>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</si>
  <si>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</si>
  <si>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</si>
  <si>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</si>
  <si>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</si>
  <si>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</si>
  <si>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</si>
  <si>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</si>
  <si>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</si>
  <si>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</si>
  <si>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</si>
  <si>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</si>
  <si>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</si>
  <si>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</si>
  <si>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</si>
  <si>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</si>
  <si>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</si>
  <si>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</si>
  <si>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</si>
  <si>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</si>
  <si>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</si>
  <si>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</si>
  <si>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</si>
  <si>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</si>
  <si>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</si>
  <si>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</si>
  <si>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Site is located in demolishing area and power disconnected,We are checking with sceco either its permanent disconnection or general failure.</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</si>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</sst>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318.53510208333319</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4</v>
      </c>
      <c r="D3" s="133" t="s">
        <v>13239</v>
      </c>
      <c r="E3" s="63" t="s">
        <v>39021</v>
      </c>
      <c r="F3" s="144">
        <v>45981.434618055559</v>
      </c>
      <c r="G3" s="145">
        <f ca="1">IFERROR(NOW()-F3,"-")</f>
        <v>4.8909953700785991E-2</v>
      </c>
      <c r="H3" s="144">
        <v>45981.428472222222</v>
      </c>
      <c r="I3" s="142" t="str">
        <f>IFERROR(VLOOKUP(D3,DB!A:F,6,0),"")</f>
        <v>SCECO</v>
      </c>
      <c r="J3" s="142" t="str">
        <f>IFERROR(VLOOKUP(D3,DB!A:G,7,0),"")</f>
        <v>Dead</v>
      </c>
      <c r="K3" s="146" t="s">
        <v>39024</v>
      </c>
      <c r="L3" s="147" t="str">
        <f>IFERROR(VLOOKUP(D3,DB!A:I,9,0),"")</f>
        <v>Latis</v>
      </c>
    </row>
    <row r="4" spans="1:15" ht="15" customHeight="1">
      <c r="A4" s="141"/>
      <c r="B4" s="142" t="str">
        <f>IFERROR(VLOOKUP(D4,DB!A:K,11,0),"")</f>
        <v/>
      </c>
      <c r="C4" s="142"/>
      <c r="D4" s="133"/>
      <c r="E4" s="143"/>
      <c r="F4" s="144"/>
      <c r="G4" s="145">
        <f ca="1">IFERROR(NOW()-F4,"-")</f>
        <v>45981.483528009259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45981.483528009259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45981.483528009259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45981.483528009259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45981.483528009259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45981.483528009259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45981.483528009259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45981.483528009259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45981.483528009259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45981.483528009259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45981.483528009259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45981.483528009259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45981.483528009259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45981.483528009259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45981.483528009259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45981.483528009259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45981.483528009259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45981.483528009259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45981.483528009259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45981.483528009259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45981.483528009259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45981.483528009259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45981.483528009259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45981.483528009259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45981.483528009259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45981.483528009259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45981.483528009259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45981.483528009259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45981.483528009259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45981.483528009259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45981.483528009259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45981.483528009259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45981.483528009259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45981.483528009259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45981.483528009259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45981.483528009259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45981.483528009259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45981.483528009259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45981.483528009259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45981.483528009259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45981.483528009259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45981.483528009259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45981.483528009259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45981.483528009259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45981.483528009259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45981.483528009259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45981.483528009259</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45981.483528009259</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45981.483528009259</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45981.483528009259</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45981.483528009259</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45981.483528009259</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45981.483528009259</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45981.483528009259</v>
      </c>
      <c r="H57" s="144"/>
      <c r="I57" s="142" t="str">
        <f>IFERROR(VLOOKUP(D57,DB!A:F,6,0),"")</f>
        <v/>
      </c>
      <c r="J57" s="142" t="str">
        <f>IFERROR(VLOOKUP(D57,DB!A:G,7,0),"")</f>
        <v/>
      </c>
      <c r="K57" s="146"/>
      <c r="L57" s="147" t="str">
        <f>IFERROR(VLOOKUP(D57,DB!A:I,9,0),"")</f>
        <v/>
      </c>
    </row>
    <row r="58" spans="1:12" ht="15" customHeight="1">
      <c r="A58" s="134"/>
      <c r="B58" s="135" t="str">
        <f>IFERROR(VLOOKUP(D58,DB!A:K,11,0),"")</f>
        <v/>
      </c>
      <c r="C58" s="135"/>
      <c r="D58" s="148"/>
      <c r="E58" s="136"/>
      <c r="F58" s="137"/>
      <c r="G58" s="138">
        <f ca="1">IFERROR(NOW()-F58,"-")</f>
        <v>45981.483528009259</v>
      </c>
      <c r="H58" s="137"/>
      <c r="I58" s="135" t="str">
        <f>IFERROR(VLOOKUP(D58,DB!A:F,6,0),"")</f>
        <v/>
      </c>
      <c r="J58" s="135" t="str">
        <f>IFERROR(VLOOKUP(D58,DB!A:G,7,0),"")</f>
        <v/>
      </c>
      <c r="K58" s="139"/>
      <c r="L58" s="140" t="str">
        <f>IFERROR(VLOOKUP(D58,DB!A:I,9,0),"")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156.48369004629785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45981.483528009259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45981.483528009259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45981.483528009259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45981.483528009259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45981.483528009259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45981.483528009259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45981.483528009259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45981.483528009259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45981.483528009259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45981.483528009259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45981.483528009259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45981.483528009259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45981.483528009259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45981.483528009259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45981.483528009259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45981.483528009259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45981.483528009259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45981.483528009259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45981.483528009259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45981.483528009259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45981.483528009259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45981.483528009259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45981.483528009259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45981.483528009259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45981.483528009259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45981.483528009259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45981.483528009259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45981.483528009259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45981.483528009259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45981.483528009259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45981.483528009259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45981.483528009259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45981.483528009259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45981.483528009259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45981.483528009259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45981.483528009259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45981.483528009259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45981.483528009259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45981.483528009259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45981.483528009259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45981.483528009259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45981.483528009259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45981.483528009259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45981.483528009259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45981.483528009259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45981.483528009259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45981.483528009259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45981.483528009259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45981.483528009259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45981.483528009259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45981.483528009259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45981.483528009259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45981.483528009259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45981.483528009259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45981.483528009259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45981.483528009259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45981.483528009259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45981.483528009259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45981.483528009259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45981.483528009259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45981.483528009259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45981.483528009259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45981.483528009259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45981.483528009259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45981.483528009259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45981.483528009259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45981.483528009259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45981.483528009259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45981.483528009259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45981.483528009259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45981.483528009259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45981.483528009259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45981.483528009259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45981.483528009259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45981.483528009259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45981.483528009259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45981.483528009259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45981.483528009259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45981.483528009259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45981.483528009259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45981.483528009259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45981.483528009259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45981.483528009259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45981.483528009259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45981.483528009259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45981.483528009259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45981.483528009259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45981.483528009259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45981.483528009259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45981.483528009259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45981.483528009259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45981.483528009259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45981.483528009259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45981.483528009259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45981.483528009259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45981.483528009259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45981.483528009259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45981.483528009259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45981.483528009259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45981.483528009259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45981.483528009259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45981.483528009259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45981.483528009259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45981.483528009259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45981.483528009259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45981.483528009259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45981.483528009259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45981.483528009259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45981.483528009259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45981.483528009259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45981.483528009259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45981.483528009259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45981.483528009259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45981.483528009259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45981.483528009259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45981.483528009259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45981.483528009259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45981.483528009259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45981.483528009259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45981.483528009259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45981.483528009259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45981.483528009259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45981.483528009259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45981.483528009259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45981.483528009259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45981.483528009259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45981.483528009259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45981.483528009259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45981.483528009259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45981.483528009259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45981.483528009259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45981.483528009259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45981.483528009259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45981.483528009259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45981.483528009259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45981.483528009259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45981.483528009259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45981.483528009259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45981.483528009259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45981.483528009259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45981.483528009259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45981.483528009259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45981.483528009259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45981.483528009259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45981.483528009259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45981.483528009259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45981.483528009259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45981.483528009259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45981.483528009259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45981.483528009259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45981.483528009259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45981.483528009259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45981.483528009259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45981.483528009259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45981.483528009259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45981.483528009259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45981.483528009259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45981.483528009259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45981.483528009259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45981.483528009259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45981.483528009259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45981.483528009259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45981.483528009259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45981.483528009259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45981.483528009259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45981.483528009259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45981.483528009259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45981.483528009259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45981.483528009259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45981.483528009259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45981.483528009259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45981.483528009259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45981.483528009259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45981.483528009259</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45981.483528009259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45981.483528009259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45981.483528009259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45981.483528009259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45981.483528009259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45981.483528009259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45981.483528009259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45981.483528009259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45981.483528009259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45981.483528009259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45981.483528009259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45981.483528009259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45981.483528009259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45981.483528009259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45981.483528009259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45981.483528009259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45981.483528009259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45981.483528009259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45981.483528009259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45981.483528009259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45981.483528009259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45981.483528009259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45981.483528009259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45981.483528009259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45981.483528009259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45981.483528009259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45981.483528009259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45981.483528009259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45981.483528009259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45981.483528009259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45981.483528009259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45981.483528009259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45981.483528009259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45981.483528009259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45981.483528009259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45981.483528009259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45981.483528009259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45981.483528009259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45981.483528009259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45981.483528009259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45981.483528009259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45981.483528009259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45981.483528009259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45981.483528009259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45981.483528009259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45981.483528009259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45981.483528009259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45981.483528009259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45981.483528009259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45981.483528009259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45981.483528009259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45981.483528009259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45981.483528009259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45981.483528009259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45981.483528009259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45981.483528009259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45981.483528009259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45981.483528009259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45981.483528009259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45981.483528009259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45981.483528009259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45981.483528009259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45981.483528009259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45981.483528009259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45981.483528009259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45981.483528009259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45981.483528009259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45981.483528009259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45981.483528009259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45981.483528009259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45981.483528009259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45981.483528009259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45981.483528009259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45981.483528009259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45981.483528009259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45981.483528009259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45981.483528009259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45981.483528009259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45981.483528009259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45981.483528009259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45981.483528009259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45981.483528009259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45981.483528009259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45981.483528009259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45981.483528009259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45981.483528009259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45981.483528009259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45981.483528009259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45981.483528009259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45981.483528009259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45981.483528009259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45981.483528009259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45981.483528009259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45981.483528009259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45981.483528009259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45981.483528009259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45981.483528009259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45981.483528009259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45981.483528009259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45981.483528009259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45981.483528009259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45981.483528009259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45981.483528009259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45981.483528009259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45981.483528009259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45981.483528009259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45981.483528009259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45981.483528009259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45981.483528009259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45981.483528009259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45981.483528009259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45981.483528009259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45981.483528009259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45981.483528009259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45981.483528009259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45981.483528009259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45981.483528009259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45981.483528009259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45981.483528009259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45981.483528009259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45981.483528009259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45981.483528009259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45981.483528009259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45981.483528009259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45981.483528009259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45981.483528009259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45981.483528009259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45981.483528009259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45981.483528009259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45981.483528009259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45981.483528009259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45981.483528009259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45981.483528009259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45981.483528009259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45981.483528009259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45981.483528009259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45981.483528009259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45981.483528009259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45981.483528009259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45981.483528009259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45981.483528009259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45981.483528009259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45981.483528009259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45981.483528009259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45981.483528009259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45981.483528009259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45981.483528009259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45981.483528009259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45981.483528009259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45981.483528009259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45981.483528009259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45981.483528009259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45981.483528009259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45981.483528009259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45981.483528009259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45981.483528009259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45981.483528009259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45981.483528009259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45981.483528009259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45981.483528009259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45981.483528009259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45981.483528009259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45981.483528009259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45981.483528009259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45981.483528009259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45981.483528009259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45981.483528009259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45981.483528009259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45981.483528009259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45981.483528009259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45981.483528009259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45981.483528009259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45981.483528009259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45981.483528009259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45981.483528009259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45981.483528009259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45981.483528009259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45981.483528009259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45981.483528009259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45981.483528009259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45981.483528009259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45981.483528009259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45981.483528009259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45981.483528009259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45981.483528009259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45981.483528009259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45981.483528009259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45981.483528009259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45981.483528009259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45981.483528009259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45981.483528009259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45981.483528009259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45981.483528009259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45981.483528009259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45981.483528009259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45981.483528009259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45981.483528009259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45981.483528009259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45981.483528009259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45981.483528009259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45981.483528009259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45981.483528009259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45981.483528009259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45981.483528009259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45981.483528009259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45981.483528009259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45981.483528009259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45981.483528009259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45981.483528009259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45981.483528009259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45981.483528009259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45981.483528009259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45981.483528009259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45981.483528009259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45981.483528009259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45981.483528009259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45981.483528009259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45981.483528009259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45981.483528009259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45981.483528009259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45981.483528009259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45981.483528009259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45981.483528009259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45981.483528009259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45981.483528009259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45981.483528009259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45981.483528009259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45981.483528009259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45981.483528009259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45981.483528009259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45981.483528009259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45981.483528009259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45981.483528009259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45981.483528009259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45981.483528009259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45981.483528009259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45981.483528009259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45981.483528009259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45981.483528009259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45981.483528009259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45981.483528009259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45981.483528009259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45981.483528009259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45981.483528009259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45981.483528009259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45981.483528009259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45981.483528009259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45981.483528009259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45981.483528009259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45981.483528009259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45981.483528009259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45981.483528009259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45981.483528009259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45981.483528009259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45981.483528009259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45981.483528009259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45981.483528009259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45981.483528009259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45981.483528009259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45981.483528009259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45981.483528009259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45981.483528009259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45981.483528009259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45981.483528009259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45981.483528009259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45981.483528009259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45981.483528009259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45981.483528009259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45981.483528009259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45981.483528009259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45981.483528009259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45981.483528009259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45981.483528009259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45981.483528009259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45981.483528009259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45981.483528009259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45981.483528009259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45981.483528009259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45981.483528009259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45981.483528009259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45981.483528009259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45981.483528009259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45981.483528009259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45981.483528009259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45981.483528009259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45981.483528009259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45981.483528009259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45981.483528009259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45981.483528009259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45981.483528009259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45981.483528009259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45981.483528009259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45981.483528009259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45981.483528009259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45981.483528009259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45981.483528009259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45981.483528009259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45981.483528009259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45981.483528009259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45981.483528009259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45981.483528009259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45981.483528009259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45981.483528009259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45981.483528009259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45981.483528009259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45981.483528009259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45981.483528009259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45981.483528009259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45981.483528009259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45981.483528009259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45981.483528009259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45981.483528009259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45981.483528009259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45981.483528009259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45981.483528009259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45981.483528009259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45981.483528009259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45981.483528009259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45981.483528009259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45981.483528009259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45981.483528009259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45981.483528009259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45981.483528009259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45981.483528009259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45981.483528009259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45981.483528009259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45981.483528009259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45981.483528009259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45981.483528009259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45981.483528009259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45981.483528009259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45981.483528009259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45981.483528009259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45981.483528009259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45981.483528009259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45981.483528009259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45981.483528009259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45981.483528009259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45981.483528009259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45981.483528009259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45981.483528009259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45981.483528009259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45981.483528009259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45981.483528009259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45981.483528009259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45981.483528009259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45981.483528009259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45981.483528009259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45981.483528009259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45981.483528009259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45981.483528009259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45981.483528009259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45981.483528009259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45981.483528009259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45981.483528009259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45981.483528009259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45981.483528009259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45981.483528009259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45981.483528009259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45981.483528009259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45981.483528009259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45981.483528009259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45981.483528009259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45981.483528009259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45981.483528009259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45981.483528009259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45981.483528009259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45981.483528009259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45981.483528009259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45981.483528009259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45981.483528009259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45981.483528009259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45981.483528009259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45981.483528009259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45981.483528009259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45981.483528009259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45981.483528009259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45981.483528009259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45981.483528009259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45981.483528009259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45981.483528009259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45981.483528009259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45981.483528009259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45981.483528009259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45981.483528009259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45981.483528009259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45981.483528009259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45981.483528009259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45981.483528009259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45981.483528009259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45981.483528009259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45981.483528009259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45981.483528009259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45981.483528009259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45981.483528009259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45981.483528009259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45981.483528009259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45981.483528009259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45981.483528009259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45981.483528009259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45981.483528009259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45981.483528009259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45981.483528009259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45981.483528009259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45981.483528009259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45981.483528009259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45981.483528009259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45981.483528009259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45981.483528009259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45981.483528009259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45981.483528009259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45981.483528009259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45981.483528009259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45981.483528009259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45981.483528009259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45981.483528009259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45981.483528009259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45981.483528009259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45981.483528009259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45981.483528009259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45981.483528009259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45981.483528009259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45981.483528009259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45981.483528009259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45981.483528009259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45981.483528009259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45981.483528009259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45981.483528009259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45981.483528009259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45981.483528009259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45981.483528009259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45981.483528009259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45981.483528009259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45981.483528009259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45981.483528009259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45981.483528009259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45981.483528009259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45981.483528009259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45981.483528009259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45981.483528009259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45981.483528009259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45981.483528009259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45981.483528009259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45981.483528009259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45981.483528009259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45981.483528009259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45981.483528009259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45981.483528009259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45981.483528009259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45981.483528009259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45981.483528009259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45981.483528009259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45981.483528009259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45981.483528009259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45981.483528009259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45981.483528009259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45981.483528009259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45981.483528009259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45981.483528009259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45981.483528009259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45981.483528009259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45981.483528009259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45981.483528009259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45981.483528009259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45981.483528009259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45981.483528009259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45981.483528009259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45981.483528009259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45981.483528009259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45981.483528009259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45981.483528009259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45981.483528009259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45981.483528009259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45981.483528009259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45981.483528009259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45981.483528009259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45981.483528009259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45981.483528009259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45981.483528009259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45981.483528009259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45981.483528009259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45981.483528009259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45981.483528009259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45981.483528009259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45981.483528009259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45981.483528009259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45981.483528009259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45981.483528009259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45981.483528009259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45981.483528009259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45981.483528009259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45981.483528009259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45981.483528009259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45981.483528009259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45981.483528009259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45981.483528009259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45981.483528009259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45981.483528009259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45981.483528009259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45981.483528009259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45981.483528009259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45981.483528009259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45981.483528009259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45981.483528009259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45981.483528009259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45981.483528009259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45981.483528009259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45981.483528009259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45981.483528009259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45981.483528009259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45981.483528009259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45981.483528009259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45981.483528009259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45981.483528009259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45981.483528009259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45981.483528009259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45981.483528009259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45981.483528009259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45981.483528009259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45981.483528009259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45981.483528009259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45981.483528009259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45981.483528009259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45981.483528009259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45981.483528009259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45981.483528009259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45981.483528009259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45981.483528009259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45981.483528009259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45981.483528009259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45981.483528009259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45981.483528009259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45981.483528009259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45981.483528009259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45981.483528009259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45981.483528009259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45981.483528009259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45981.483528009259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45981.483528009259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45981.483528009259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45981.483528009259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45981.483528009259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45981.483528009259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45981.483528009259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45981.483528009259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45981.483528009259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45981.483528009259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45981.483528009259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45981.483528009259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45981.483528009259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45981.483528009259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45981.483528009259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45981.483528009259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45981.483528009259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45981.483528009259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45981.483528009259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45981.483528009259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45981.483528009259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45981.483528009259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45981.483528009259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45981.483528009259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45981.483528009259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45981.483528009259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45981.483528009259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45981.483528009259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45981.483528009259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45981.483528009259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45981.483528009259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45981.483528009259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45981.483528009259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45981.483528009259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45981.483528009259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45981.483528009259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45981.483528009259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45981.483528009259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45981.483528009259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45981.483528009259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45981.483528009259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45981.483528009259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45981.483528009259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45981.483528009259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45981.483528009259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45981.483528009259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45981.483528009259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45981.483528009259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45981.483528009259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45981.483528009259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45981.483528009259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45981.483528009259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45981.483528009259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45981.483528009259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45981.483528009259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45981.483528009259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45981.483528009259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45981.483528009259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45981.483528009259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45981.483528009259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45981.483528009259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45981.483528009259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45981.483528009259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45981.483528009259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45981.483528009259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45981.483528009259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45981.483528009259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45981.483528009259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45981.483528009259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45981.483528009259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45981.483528009259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45981.483528009259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45981.483528009259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45981.483528009259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45981.483528009259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45981.483528009259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45981.483528009259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45981.483528009259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45981.483528009259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45981.483528009259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45981.483528009259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45981.483528009259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45981.483528009259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45981.483528009259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45981.483528009259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45981.483528009259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45981.483528009259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45981.483528009259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45981.483528009259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45981.483528009259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45981.483528009259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45981.483528009259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45981.483528009259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45981.483528009259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45981.483528009259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45981.483528009259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45981.483528009259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45981.483528009259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45981.483528009259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45981.483528009259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45981.483528009259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45981.483528009259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45981.483528009259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45981.483528009259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45981.483528009259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45981.483528009259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45981.483528009259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45981.483528009259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45981.483528009259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45981.483528009259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45981.483528009259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45981.483528009259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45981.483528009259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45981.483528009259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45981.483528009259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45981.483528009259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45981.483528009259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45981.483528009259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45981.483528009259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45981.483528009259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45981.483528009259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45981.483528009259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45981.483528009259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45981.483528009259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45981.483528009259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45981.483528009259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45981.483528009259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45981.483528009259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45981.483528009259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45981.483528009259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45981.483528009259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45981.483528009259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45981.483528009259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45981.483528009259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45981.483528009259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45981.483528009259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45981.483528009259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45981.483528009259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45981.483528009259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45981.483528009259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45981.483528009259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45981.483528009259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45981.483528009259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45981.483528009259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45981.483528009259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45981.483528009259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45981.483528009259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45981.483528009259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45981.483528009259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45981.483528009259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45981.483528009259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45981.483528009259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45981.483528009259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45981.483528009259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45981.483528009259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45981.483528009259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45981.483528009259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45981.483528009259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45981.483528009259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45981.483528009259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45981.483528009259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45981.483528009259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45981.483528009259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45981.483528009259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45981.483528009259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45981.483528009259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45981.483528009259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45981.483528009259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45981.483528009259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45981.483528009259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45981.483528009259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45981.483528009259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45981.483528009259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45981.483528009259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45981.483528009259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45981.483528009259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45981.483528009259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45981.483528009259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45981.483528009259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45981.483528009259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45981.483528009259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45981.483528009259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45981.483528009259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45981.483528009259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45981.483528009259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45981.483528009259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45981.483528009259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45981.483528009259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45981.483528009259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45981.483528009259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45981.483528009259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45981.483528009259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45981.483528009259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45981.483528009259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45981.483528009259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45981.483528009259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45981.483528009259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45981.483528009259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45981.483528009259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45981.483528009259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45981.483528009259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45981.483528009259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45981.483528009259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45981.483528009259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45981.483528009259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45981.483528009259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45981.483528009259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45981.483528009259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45981.483528009259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45981.483528009259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45981.483528009259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45981.483528009259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45981.483528009259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45981.483528009259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45981.483528009259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45981.483528009259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45981.483528009259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45981.483528009259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45981.483528009259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45981.483528009259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45981.483528009259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45981.483528009259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45981.483528009259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45981.483528009259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45981.483528009259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45981.483528009259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45981.483528009259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45981.483528009259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45981.483528009259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45981.483528009259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45981.483528009259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45981.483528009259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45981.483528009259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45981.483528009259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45981.483528009259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45981.483528009259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45981.483528009259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45981.483528009259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45981.483528009259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45981.483528009259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45981.483528009259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45981.483528009259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45981.483528009259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45981.483528009259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45981.483528009259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45981.483528009259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45981.483528009259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45981.483528009259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45981.483528009259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45981.483528009259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45981.483528009259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45981.483528009259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45981.483528009259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45981.483528009259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45981.483528009259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45981.483528009259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45981.483528009259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45981.483528009259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45981.483528009259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45981.483528009259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45981.483528009259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45981.483528009259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45981.483528009259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45981.483528009259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45981.483528009259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45981.483528009259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45981.483528009259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45981.483528009259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45981.483528009259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45981.483528009259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45981.483528009259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45981.483528009259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45981.483528009259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45981.483528009259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45981.483528009259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45981.483528009259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45981.483528009259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45981.483528009259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45981.483528009259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45981.483528009259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45981.483528009259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45981.483528009259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45981.483528009259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45981.483528009259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45981.483528009259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45981.483528009259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45981.483528009259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45981.483528009259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45981.483528009259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45981.483528009259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45981.483528009259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45981.483528009259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45981.483528009259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45981.483528009259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45981.483528009259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45981.483528009259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45981.483528009259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45981.483528009259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45981.483528009259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45981.483528009259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45981.483528009259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45981.483528009259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45981.483528009259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45981.483528009259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45981.483528009259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45981.483528009259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45981.483528009259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45981.483528009259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45981.483528009259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45981.483528009259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45981.483528009259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45981.483528009259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45981.483528009259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45981.483528009259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45981.483528009259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45981.483528009259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45981.483528009259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45981.483528009259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45981.483528009259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45981.483528009259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45981.483528009259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45981.483528009259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45981.483528009259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45981.483528009259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45981.483528009259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45981.483528009259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45981.483528009259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45981.483528009259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45981.483528009259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45981.483528009259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45981.483528009259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45981.483528009259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45981.483528009259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45981.483528009259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45981.483528009259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45981.483528009259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45981.483528009259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45981.483528009259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45981.483528009259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45981.483528009259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45981.483528009259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45981.483528009259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45981.483528009259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45981.483528009259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45981.483528009259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45981.483528009259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45981.483528009259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45981.483528009259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45981.483528009259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45981.483528009259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45981.483528009259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45981.483528009259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45981.483528009259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45981.483528009259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45981.483528009259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45981.483528009259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45981.483528009259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45981.483528009259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45981.483528009259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45981.483528009259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45981.483528009259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45981.483528009259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45981.483528009259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45981.483528009259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45981.483528009259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45981.483528009259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45981.483528009259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45981.483528009259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45981.483528009259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45981.483528009259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45981.483528009259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45981.483528009259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45981.483528009259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45981.483528009259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45981.483528009259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45981.483528009259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45981.483528009259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45981.483528009259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45981.483528009259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45981.483528009259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45981.483528009259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45981.483528009259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45981.483528009259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45981.483528009259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45981.483528009259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45981.483528009259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45981.483528009259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45981.483528009259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45981.483528009259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45981.483528009259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45981.483528009259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45981.483528009259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45981.483528009259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45981.483528009259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45981.483528009259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45981.483528009259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45981.483528009259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45981.483528009259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45981.483528009259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45981.483528009259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45981.483528009259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45981.483528009259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45981.483528009259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45981.483528009259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45981.483528009259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45981.483528009259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45981.483528009259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45981.483528009259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45981.483528009259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45981.483528009259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45981.483528009259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45981.483528009259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45981.483528009259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45981.483528009259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45981.483528009259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45981.483528009259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45981.483528009259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45981.483528009259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45981.483528009259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45981.483528009259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45981.483528009259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45981.483528009259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45981.483528009259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45981.483528009259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45981.483528009259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45981.483528009259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45981.483528009259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45981.483528009259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45981.483528009259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45981.483528009259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278.00281041666312</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0.1710974537054426</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45981.483528009259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45981.483528009259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45981.483528009259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45981.483528009259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45981.483528009259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45981.483528009259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45981.483528009259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45981.483528009259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45981.483528009259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45981.483528009259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45981.483528009259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45981.483528009259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45981.483528009259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45981.483528009259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45981.483528009259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45981.483528009259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45981.483528009259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45981.483528009259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45981.483528009259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45981.483528009259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45981.483528009259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45981.483528009259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45981.483528009259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45981.483528009259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45981.483528009259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45981.483528009259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45981.483528009259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45981.483528009259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45981.483528009259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45981.483528009259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45981.483528009259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45981.483528009259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45981.483528009259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45981.483528009259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45981.483528009259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45981.483528009259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45981.483528009259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45981.483528009259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45981.483528009259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45981.483528009259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45981.483528009259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45981.483528009259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45981.483528009259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45981.483528009259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45981.483528009259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45981.483528009259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45981.483528009259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45981.483528009259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45981.483528009259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45981.483528009259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45981.483528009259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45981.483528009259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45981.483528009259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45981.483528009259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45981.483528009259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45981.483528009259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45981.483528009259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45981.483528009259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45981.483528009259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45981.483528009259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45981.483528009259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45981.483528009259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45981.483528009259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45981.483528009259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45981.483528009259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45981.483528009259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45981.483528009259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45981.483528009259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45981.483528009259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45981.483528009259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45981.483528009259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45981.483528009259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45981.483528009259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45981.483528009259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45981.483528009259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45981.483528009259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45981.483528009259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45981.483528009259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45981.483528009259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45981.483528009259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45981.483528009259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45981.483528009259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45981.483528009259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45981.483528009259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45981.483528009259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45981.483528009259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45981.483528009259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45981.483528009259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45981.483528009259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45981.483528009259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45981.483528009259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45981.483528009259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45981.483528009259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45981.483528009259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45981.483528009259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45981.483528009259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45981.483528009259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45981.483528009259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45981.483528009259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45981.483528009259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45981.483528009259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45981.483528009259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45981.483528009259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45981.483528009259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45981.483528009259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45981.483528009259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45981.483528009259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45981.483528009259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45981.483528009259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45981.483528009259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45981.483528009259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45981.483528009259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45981.483528009259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45981.483528009259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45981.483528009259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45981.483528009259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45981.483528009259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45981.483528009259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45981.483528009259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45981.483528009259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45981.483528009259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45981.483528009259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45981.483528009259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45981.483528009259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45981.483528009259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45981.483528009259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45981.483528009259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45981.483528009259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45981.483528009259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45981.483528009259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45981.483528009259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45981.483528009259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45981.483528009259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45981.483528009259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45981.483528009259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45981.483528009259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45981.483528009259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45981.483528009259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45981.483528009259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45981.483528009259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45981.483528009259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45981.483528009259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45981.483528009259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45981.483528009259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45981.483528009259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45981.483528009259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45981.483528009259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45981.483528009259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45981.483528009259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45981.483528009259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45981.483528009259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45981.483528009259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45981.483528009259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45981.483528009259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45981.483528009259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45981.483528009259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45981.483528009259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45981.483528009259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45981.483528009259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45981.483528009259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45981.483528009259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45981.483528009259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45981.483528009259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45981.483528009259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45981.483528009259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45981.483528009259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45981.483528009259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45981.483528009259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45981.483528009259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45981.483528009259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45981.483528009259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45981.483528009259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45981.483528009259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45981.483528009259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45981.483528009259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45981.483528009259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45981.483528009259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45981.483528009259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45981.483528009259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45981.483528009259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45981.483528009259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45981.483528009259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45981.483528009259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45981.483528009259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45981.483528009259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45981.483528009259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45981.483528009259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45981.483528009259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45981.483528009259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45981.483528009259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45981.483528009259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45981.483528009259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45981.483528009259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45981.483528009259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45981.483528009259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45981.483528009259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45981.483528009259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45981.483528009259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45981.483528009259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45981.483528009259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45981.483528009259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45981.483528009259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45981.483528009259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45981.483528009259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45981.483528009259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45981.483528009259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45981.483528009259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45981.483528009259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45981.483528009259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45981.483528009259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45981.483528009259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45981.483528009259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45981.483528009259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45981.483528009259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45981.483528009259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45981.483528009259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45981.483528009259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45981.483528009259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45981.483528009259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45981.483528009259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45981.483528009259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45981.483528009259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45981.483528009259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45981.483528009259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45981.483528009259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45981.483528009259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45981.483528009259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45981.483528009259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45981.483528009259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45981.483528009259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45981.483528009259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45981.483528009259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45981.483528009259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45981.483528009259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45981.483528009259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45981.483528009259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45981.483528009259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45981.483528009259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45981.483528009259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45981.483528009259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45981.483528009259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45981.483528009259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45981.483528009259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45981.483528009259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45981.483528009259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45981.483528009259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45981.483528009259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45981.483528009259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45981.483528009259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45981.483528009259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45981.483528009259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45981.483528009259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45981.483528009259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45981.483528009259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45981.483528009259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45981.483528009259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45981.483528009259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45981.483528009259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45981.483528009259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45981.483528009259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45981.483528009259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45981.483528009259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45981.483528009259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45981.483528009259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45981.483528009259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45981.483528009259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45981.483528009259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45981.483528009259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45981.483528009259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45981.483528009259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45981.483528009259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45981.483528009259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45981.483528009259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45981.483528009259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45981.483528009259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45981.483528009259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45981.483528009259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45981.483528009259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45981.483528009259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45981.483528009259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45981.483528009259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45981.483528009259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45981.483528009259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45981.483528009259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45981.483528009259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45981.483528009259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45981.483528009259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45981.483528009259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45981.483528009259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45981.483528009259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45981.483528009259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45981.483528009259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45981.483528009259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45981.483528009259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45981.483528009259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45981.483528009259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45981.483528009259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45981.483528009259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45981.483528009259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45981.483528009259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45981.483528009259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45981.483528009259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45981.483528009259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45981.483528009259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45981.483528009259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45981.483528009259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45981.483528009259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45981.483528009259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45981.483528009259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45981.483528009259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45981.483528009259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45981.483528009259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45981.483528009259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45981.483528009259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45981.483528009259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45981.483528009259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45981.483528009259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45981.483528009259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45981.483528009259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45981.483528009259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45981.483528009259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45981.483528009259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45981.483528009259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45981.483528009259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45981.483528009259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45981.483528009259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45981.483528009259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45981.483528009259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45981.483528009259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45981.483528009259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45981.483528009259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45981.483528009259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45981.483528009259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45981.483528009259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45981.483528009259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45981.483528009259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45981.483528009259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45981.483528009259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45981.483528009259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45981.483528009259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45981.483528009259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45981.483528009259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45981.483528009259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45981.483528009259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45981.483528009259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45981.483528009259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45981.483528009259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45981.483528009259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45981.483528009259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45981.483528009259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45981.483528009259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45981.483528009259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45981.483528009259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45981.483528009259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45981.483528009259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45981.483528009259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45981.483528009259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45981.483528009259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45981.483528009259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45981.483528009259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45981.483528009259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45981.483528009259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45981.483528009259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45981.483528009259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45981.483528009259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45981.483528009259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45981.483528009259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45981.483528009259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45981.483528009259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45981.483528009259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45981.483528009259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45981.483528009259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45981.483528009259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45981.483528009259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45981.483528009259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45981.483528009259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45981.483528009259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45981.483528009259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45981.483528009259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45981.483528009259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45981.483528009259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45981.483528009259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45981.483528009259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45981.483528009259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45981.483528009259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45981.483528009259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45981.483528009259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45981.483528009259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45981.483528009259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45981.483528009259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45981.483528009259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45981.483528009259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45981.483528009259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45981.483528009259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45981.483528009259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45981.483528009259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45981.483528009259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45981.483528009259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45981.483528009259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45981.483528009259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45981.483528009259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45981.483528009259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45981.483528009259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45981.483528009259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45981.483528009259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45981.483528009259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45981.483528009259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45981.483528009259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45981.483528009259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45981.483528009259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45981.483528009259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45981.483528009259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45981.483528009259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45981.483528009259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45981.483528009259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45981.483528009259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45981.483528009259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45981.483528009259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45981.483528009259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45981.483528009259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45981.483528009259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45981.483528009259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45981.483528009259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45981.483528009259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45981.483528009259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45981.483528009259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45981.483528009259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45981.483528009259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45981.483528009259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45981.483528009259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45981.483528009259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45981.483528009259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45981.483528009259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45981.483528009259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45981.483528009259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45981.483528009259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45981.483528009259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45981.483528009259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45981.483528009259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45981.483528009259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45981.483528009259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45981.483528009259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45981.483528009259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45981.483528009259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45981.483528009259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45981.483528009259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45981.483528009259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45981.483528009259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45981.483528009259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45981.483528009259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45981.483528009259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45981.483528009259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45981.483528009259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45981.483528009259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45981.483528009259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45981.483528009259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45981.483528009259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45981.483528009259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45981.483528009259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45981.483528009259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45981.483528009259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45981.483528009259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45981.483528009259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45981.483528009259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45981.483528009259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45981.483528009259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45981.483528009259</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89.651467824071005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55.29465069444268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32.822416898146912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3.968724768521497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0.11022939814574784</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45981.483528009259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45981.483528009259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45981.483528009259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45981.483528009259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45981.483528009259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45981.483528009259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45981.483528009259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45981.483528009259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45981.483528009259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45981.483528009259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45981.483528009259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45981.483528009259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45981.483528009259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45981.483528009259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45981.483528009259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45981.483528009259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45981.483528009259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45981.483528009259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45981.483528009259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45981.483528009259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45981.483528009259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45981.483528009259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45981.483528009259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45981.483528009259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45981.483528009259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45981.483528009259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45981.483528009259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45981.483528009259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45981.483528009259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45981.483528009259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45981.483528009259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45981.483528009259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45981.483528009259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45981.483528009259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45981.483528009259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45981.483528009259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45981.483528009259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45981.483528009259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45981.483528009259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45981.483528009259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45981.483528009259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45981.483528009259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45981.483528009259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45981.483528009259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45981.483528009259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45981.483528009259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45981.483528009259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45981.483528009259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45981.483528009259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45981.483528009259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45981.483528009259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45981.483528009259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45981.483528009259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45981.483528009259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45981.483528009259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45981.483528009259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45981.483528009259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45981.483528009259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45981.483528009259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45981.483528009259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45981.483528009259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45981.483528009259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45981.483528009259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45981.483528009259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45981.483528009259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45981.483528009259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45981.483528009259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45981.483528009259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45981.483528009259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45981.483528009259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45981.483528009259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45981.483528009259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45981.483528009259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45981.483528009259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45981.483528009259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45981.483528009259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45981.483528009259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45981.483528009259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45981.483528009259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45981.483528009259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45981.483528009259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45981.483528009259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45981.483528009259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45981.483528009259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45981.483528009259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45981.483528009259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45981.483528009259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45981.483528009259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45981.483528009259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45981.483528009259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45981.483528009259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45981.483528009259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45981.483528009259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45981.483528009259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45981.483528009259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45981.483528009259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45981.483528009259</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45981.483528009259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45981.483528009259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45981.483528009259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45981.483528009259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45981.483528009259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45981.483528009259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45981.483528009259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45981.483528009259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45981.483528009259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45981.483528009259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45981.483528009259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45981.483528009259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45981.483528009259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45981.483528009259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45981.483528009259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45981.483528009259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45981.483528009259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45981.483528009259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45981.483528009259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45981.483528009259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45981.483528009259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45981.483528009259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45981.483528009259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45981.483528009259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45981.483528009259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45981.483528009259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45981.483528009259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45981.483528009259</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29744</v>
      </c>
      <c r="E2" s="109" t="s">
        <v>39021</v>
      </c>
      <c r="F2" s="121">
        <v>45981.419027777774</v>
      </c>
      <c r="G2" s="104">
        <f t="shared" ref="G2:G13" ca="1" si="0">IFERROR(NOW()-F2,"-")</f>
        <v>6.4500231484998949E-2</v>
      </c>
      <c r="H2" s="121">
        <v>45981.419027777774</v>
      </c>
      <c r="I2" s="119" t="str">
        <f>IFERROR(VLOOKUP(D2,DB!A:F,6,0),"")</f>
        <v>SCECO</v>
      </c>
      <c r="J2" s="119" t="str">
        <f>IFERROR(VLOOKUP(D2,DB!A:G,7,0),"")</f>
        <v>Dead+No BB Design</v>
      </c>
      <c r="K2" s="122" t="s">
        <v>39123</v>
      </c>
      <c r="L2" s="123" t="str">
        <f>IFERROR(VLOOKUP(D2,DB!A:I,9,0),"")</f>
        <v>Latis</v>
      </c>
    </row>
    <row r="3" spans="1:16382" ht="31.5" customHeight="1">
      <c r="A3" s="118"/>
      <c r="B3" s="119" t="str">
        <f>IFERROR(VLOOKUP(D3,DB!A:K,11,0),"")</f>
        <v/>
      </c>
      <c r="C3" s="120"/>
      <c r="D3" s="119"/>
      <c r="E3" s="109"/>
      <c r="F3" s="121"/>
      <c r="G3" s="104">
        <f t="shared" ca="1" si="0"/>
        <v>45981.483528009259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45981.483528009259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45981.483528009259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45981.483528009259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45981.483528009259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45981.483528009259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45981.483528009259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45981.483528009259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45981.483528009259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45981.483528009259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45981.483528009259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45981.483528009259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45981.483528009259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45981.483528009259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45981.483528009259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45981.483528009259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45981.483528009259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45981.483528009259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45981.483528009259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45981.483528009259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45981.483528009259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45981.483528009259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45981.483528009259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45981.483528009259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45981.483528009259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45981.483528009259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45981.483528009259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45981.483528009259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45981.483528009259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45981.483528009259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45981.483528009259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45981.483528009259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45981.483528009259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45981.483528009259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45981.483528009259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45981.483528009259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45981.483528009259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45981.483528009259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45981.483528009259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45981.483528009259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45981.483528009259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45981.483528009259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45981.483528009259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45981.483528009259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45981.483528009259</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2025-11-20T08:38:16Z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