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56" documentId="120_S{2AC9BD13-BADA-5192-A53E-5A8FF88502F6}" xr6:coauthVersionLast="47" xr6:coauthVersionMax="47" xr10:uidLastSave="{94555107-807F-4CEF-B837-9D0F105AEC1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1" l="1"/>
  <c r="B3" i="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<sst xmlns="http://schemas.openxmlformats.org/spreadsheetml/2006/main" count="180284" uniqueCount="39126">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</sst>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307.34876365740638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0.24133310185425216</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45970.297189583333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45970.297189583333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45970.297189583333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45970.297189583333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45970.297189583333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45970.297189583333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45970.297189583333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45970.297189583333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45970.297189583333</v>
      </c>
      <c r="H12" s="111"/>
      <c r="I12" s="109" t="str">
        <f>IFERROR(VLOOKUP(D12,DB!A:F,6,0),"")</f>
        <v/>
      </c>
      <c r="J12" s="109" t="str">
        <f>IFERROR(VLOOKUP(D12,DB!A:G,7,0),"")</f>
        <v/>
      </c>
      <c r="K12" s="113"/>
      <c r="L12" s="114" t="str">
        <f>IFERROR(VLOOKUP(D12,DB!A:I,9,0),"")</f>
        <v/>
      </c>
    </row>
    <row r="13" spans="1:15" ht="15" customHeight="1">
      <c r="A13" s="108"/>
      <c r="B13" s="109" t="str">
        <f>IFERROR(VLOOKUP(D13,DB!A:K,11,0),"")</f>
        <v>R1</v>
      </c>
      <c r="C13" s="109"/>
      <c r="D13" s="109" t="s">
        <v>12541</v>
      </c>
      <c r="E13" s="110"/>
      <c r="F13" s="111"/>
      <c r="G13" s="112">
        <f t="shared" ca="1" si="0"/>
        <v>45970.297189583333</v>
      </c>
      <c r="H13" s="111"/>
      <c r="I13" s="109" t="str">
        <f>IFERROR(VLOOKUP(D13,DB!A:F,6,0),"")</f>
        <v>SCECO</v>
      </c>
      <c r="J13" s="109" t="str">
        <f>IFERROR(VLOOKUP(D13,DB!A:G,7,0),"")</f>
        <v>No BB Design+Vandalized+Vandalized</v>
      </c>
      <c r="K13" s="113"/>
      <c r="L13" s="114" t="str">
        <f>IFERROR(VLOOKUP(D13,DB!A:I,9,0),"")</f>
        <v>Latis</v>
      </c>
    </row>
    <row r="14" spans="1:15" ht="15" customHeight="1">
      <c r="A14" s="108"/>
      <c r="B14" s="109" t="str">
        <f>IFERROR(VLOOKUP(D14,DB!A:K,11,0),"")</f>
        <v/>
      </c>
      <c r="C14" s="109"/>
      <c r="D14" s="109"/>
      <c r="E14" s="110"/>
      <c r="F14" s="111"/>
      <c r="G14" s="112">
        <f t="shared" ca="1" si="0"/>
        <v>45970.297189583333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45970.297189583333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45970.297189583333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45970.297189583333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45970.297189583333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45970.297189583333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45970.297189583333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45970.297189583333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45970.297189583333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45970.297189583333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45970.297189583333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45970.297189583333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45970.297189583333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45970.297189583333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45970.297189583333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45970.297189583333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45970.297189583333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45970.297189583333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45970.297189583333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45970.297189583333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45970.297189583333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45970.297189583333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45970.297189583333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45970.297189583333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45970.297189583333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45970.297189583333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45970.297189583333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45970.297189583333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45970.297189583333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45970.297189583333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45970.297189583333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45970.297189583333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45970.297189583333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45970.297189583333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45970.297189583333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45970.297189583333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45970.297189583333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45970.297189583333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45970.297189583333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45970.297189583333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45970.297189583333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45970.297189583333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45970.297189583333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45970.297189583333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45970.297189583333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45970.297189583333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45970.297189583333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45970.297189583333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45970.297189583333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45970.297189583333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45970.297189583333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45970.297189583333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45970.297189583333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45970.297189583333</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45970.297189583333</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145.29735162037105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45970.297189583333</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45970.297189583333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45970.297189583333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45970.297189583333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45970.297189583333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45970.297189583333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45970.297189583333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45970.297189583333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45970.297189583333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45970.297189583333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45970.297189583333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45970.297189583333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45970.297189583333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45970.297189583333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45970.297189583333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45970.297189583333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45970.297189583333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45970.297189583333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45970.297189583333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45970.297189583333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45970.297189583333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45970.297189583333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45970.297189583333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45970.297189583333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45970.297189583333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45970.297189583333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45970.297189583333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45970.297189583333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45970.297189583333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45970.297189583333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45970.297189583333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45970.297189583333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45970.297189583333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45970.297189583333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45970.297189583333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45970.297189583333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45970.297189583333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45970.297189583333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45970.297189583333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45970.297189583333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45970.297189583333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45970.297189583333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45970.297189583333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45970.297189583333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45970.297189583333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45970.297189583333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45970.297189583333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45970.297189583333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45970.297189583333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45970.297189583333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45970.297189583333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45970.297189583333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45970.297189583333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45970.297189583333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45970.297189583333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45970.297189583333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45970.297189583333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45970.297189583333</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45970.297189583333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45970.297189583333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45970.297189583333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45970.297189583333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45970.297189583333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45970.297189583333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45970.297189583333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45970.297189583333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45970.297189583333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45970.297189583333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45970.297189583333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45970.297189583333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45970.297189583333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45970.297189583333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45970.297189583333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45970.297189583333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45970.297189583333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45970.297189583333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45970.297189583333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45970.297189583333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45970.297189583333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45970.297189583333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45970.297189583333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45970.297189583333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45970.297189583333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45970.297189583333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45970.297189583333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45970.297189583333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45970.297189583333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45970.297189583333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45970.297189583333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45970.297189583333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45970.297189583333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45970.297189583333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45970.297189583333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45970.297189583333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45970.297189583333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45970.297189583333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45970.297189583333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45970.297189583333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45970.297189583333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45970.297189583333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45970.297189583333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45970.297189583333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45970.297189583333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45970.297189583333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45970.297189583333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45970.297189583333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45970.297189583333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45970.297189583333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45970.297189583333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45970.297189583333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45970.297189583333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45970.297189583333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45970.297189583333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45970.297189583333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45970.297189583333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45970.297189583333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45970.297189583333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45970.297189583333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45970.297189583333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45970.297189583333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45970.297189583333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45970.297189583333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45970.297189583333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45970.297189583333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45970.297189583333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45970.297189583333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45970.297189583333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45970.297189583333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45970.297189583333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45970.297189583333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45970.297189583333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45970.297189583333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45970.297189583333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45970.297189583333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45970.297189583333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45970.297189583333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45970.297189583333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45970.297189583333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45970.297189583333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45970.297189583333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45970.297189583333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45970.297189583333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45970.297189583333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45970.297189583333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45970.297189583333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45970.297189583333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45970.297189583333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45970.297189583333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45970.297189583333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45970.297189583333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45970.297189583333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45970.297189583333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45970.297189583333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45970.297189583333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45970.297189583333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45970.297189583333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45970.297189583333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45970.297189583333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45970.297189583333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45970.297189583333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45970.297189583333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45970.297189583333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45970.297189583333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45970.297189583333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45970.297189583333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45970.297189583333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45970.297189583333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45970.297189583333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45970.297189583333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45970.297189583333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45970.297189583333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45970.297189583333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45970.297189583333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45970.297189583333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45970.297189583333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45970.297189583333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45970.297189583333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45970.297189583333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45970.297189583333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45970.297189583333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45970.297189583333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45970.297189583333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45970.297189583333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45970.297189583333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45970.297189583333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45970.297189583333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45970.297189583333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45970.297189583333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45970.297189583333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45970.297189583333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45970.297189583333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45970.297189583333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45970.297189583333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45970.297189583333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45970.297189583333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45970.297189583333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45970.297189583333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45970.297189583333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45970.297189583333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45970.297189583333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45970.297189583333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45970.297189583333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45970.297189583333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45970.297189583333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45970.297189583333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45970.297189583333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45970.297189583333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45970.297189583333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45970.297189583333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45970.297189583333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45970.297189583333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45970.297189583333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45970.297189583333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45970.297189583333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45970.297189583333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45970.297189583333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45970.297189583333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45970.297189583333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45970.297189583333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45970.297189583333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45970.297189583333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45970.297189583333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45970.297189583333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45970.297189583333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45970.297189583333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45970.297189583333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45970.297189583333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45970.297189583333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45970.297189583333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45970.297189583333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45970.297189583333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45970.297189583333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45970.297189583333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45970.297189583333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45970.297189583333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45970.297189583333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45970.297189583333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45970.297189583333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45970.297189583333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45970.297189583333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45970.297189583333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45970.297189583333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45970.297189583333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45970.297189583333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45970.297189583333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45970.297189583333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45970.297189583333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45970.297189583333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45970.297189583333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45970.297189583333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45970.297189583333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45970.297189583333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45970.297189583333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45970.297189583333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45970.297189583333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45970.297189583333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45970.297189583333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45970.297189583333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45970.297189583333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45970.297189583333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45970.297189583333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45970.297189583333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45970.297189583333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45970.297189583333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45970.297189583333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45970.297189583333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45970.297189583333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45970.297189583333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45970.297189583333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45970.297189583333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45970.297189583333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45970.297189583333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45970.297189583333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45970.297189583333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45970.297189583333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45970.297189583333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45970.297189583333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45970.297189583333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45970.297189583333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45970.297189583333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45970.297189583333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45970.297189583333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45970.297189583333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45970.297189583333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45970.297189583333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45970.297189583333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45970.297189583333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45970.297189583333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45970.297189583333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45970.297189583333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45970.297189583333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45970.297189583333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45970.297189583333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45970.297189583333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45970.297189583333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45970.297189583333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45970.297189583333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45970.297189583333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45970.297189583333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45970.297189583333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45970.297189583333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45970.297189583333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45970.297189583333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45970.297189583333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45970.297189583333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45970.297189583333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45970.297189583333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45970.297189583333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45970.297189583333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45970.297189583333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45970.297189583333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45970.297189583333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45970.297189583333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45970.297189583333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45970.297189583333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45970.297189583333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45970.297189583333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45970.297189583333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45970.297189583333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45970.297189583333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45970.297189583333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45970.297189583333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45970.297189583333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45970.297189583333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45970.297189583333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45970.297189583333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45970.297189583333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45970.297189583333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45970.297189583333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45970.297189583333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45970.297189583333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45970.297189583333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45970.297189583333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45970.297189583333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45970.297189583333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45970.297189583333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45970.297189583333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45970.297189583333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45970.297189583333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45970.297189583333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45970.297189583333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45970.297189583333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45970.297189583333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45970.297189583333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45970.297189583333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45970.297189583333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45970.297189583333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45970.297189583333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45970.297189583333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45970.297189583333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45970.297189583333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45970.297189583333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45970.297189583333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45970.297189583333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45970.297189583333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45970.297189583333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45970.297189583333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45970.297189583333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45970.297189583333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45970.297189583333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45970.297189583333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45970.297189583333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45970.297189583333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45970.297189583333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45970.297189583333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45970.297189583333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45970.297189583333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45970.297189583333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45970.297189583333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45970.297189583333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45970.297189583333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45970.297189583333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45970.297189583333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45970.297189583333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45970.297189583333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45970.297189583333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45970.297189583333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45970.297189583333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45970.297189583333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45970.297189583333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45970.297189583333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45970.297189583333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45970.297189583333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45970.297189583333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45970.297189583333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45970.297189583333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45970.297189583333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45970.297189583333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45970.297189583333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45970.297189583333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45970.297189583333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45970.297189583333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45970.297189583333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45970.297189583333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45970.297189583333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45970.297189583333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45970.297189583333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45970.297189583333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45970.297189583333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45970.297189583333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45970.297189583333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45970.297189583333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45970.297189583333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45970.297189583333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45970.297189583333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45970.297189583333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45970.297189583333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45970.297189583333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45970.297189583333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45970.297189583333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45970.297189583333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45970.297189583333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45970.297189583333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45970.297189583333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45970.297189583333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45970.297189583333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45970.297189583333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45970.297189583333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45970.297189583333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45970.297189583333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45970.297189583333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45970.297189583333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45970.297189583333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45970.297189583333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45970.297189583333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45970.297189583333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45970.297189583333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45970.297189583333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45970.297189583333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45970.297189583333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45970.297189583333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45970.297189583333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45970.297189583333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45970.297189583333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45970.297189583333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45970.297189583333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45970.297189583333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45970.297189583333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45970.297189583333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45970.297189583333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45970.297189583333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45970.297189583333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45970.297189583333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45970.297189583333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45970.297189583333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45970.297189583333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45970.297189583333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45970.297189583333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45970.297189583333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45970.297189583333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45970.297189583333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45970.297189583333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45970.297189583333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45970.297189583333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45970.297189583333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45970.297189583333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45970.297189583333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45970.297189583333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45970.297189583333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45970.297189583333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45970.297189583333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45970.297189583333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45970.297189583333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45970.297189583333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45970.297189583333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45970.297189583333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45970.297189583333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45970.297189583333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45970.297189583333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45970.297189583333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45970.297189583333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45970.297189583333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45970.297189583333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45970.297189583333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45970.297189583333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45970.297189583333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45970.297189583333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45970.297189583333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45970.297189583333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45970.297189583333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45970.297189583333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45970.297189583333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45970.297189583333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45970.297189583333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45970.297189583333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45970.297189583333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45970.297189583333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45970.297189583333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45970.297189583333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45970.297189583333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45970.297189583333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45970.297189583333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45970.297189583333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45970.297189583333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45970.297189583333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45970.297189583333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45970.297189583333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45970.297189583333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45970.297189583333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45970.297189583333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45970.297189583333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45970.297189583333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45970.297189583333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45970.297189583333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45970.297189583333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45970.297189583333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45970.297189583333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45970.297189583333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45970.297189583333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45970.297189583333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45970.297189583333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45970.297189583333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45970.297189583333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45970.297189583333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45970.297189583333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45970.297189583333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45970.297189583333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45970.297189583333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45970.297189583333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45970.297189583333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45970.297189583333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45970.297189583333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45970.297189583333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45970.297189583333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45970.297189583333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45970.297189583333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45970.297189583333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45970.297189583333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45970.297189583333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45970.297189583333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45970.297189583333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45970.297189583333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45970.297189583333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45970.297189583333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45970.297189583333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45970.297189583333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45970.297189583333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45970.297189583333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45970.297189583333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45970.297189583333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45970.297189583333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45970.297189583333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45970.297189583333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45970.297189583333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45970.297189583333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45970.297189583333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45970.297189583333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45970.297189583333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45970.297189583333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45970.297189583333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45970.297189583333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45970.297189583333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45970.297189583333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45970.297189583333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45970.297189583333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45970.297189583333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45970.297189583333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45970.297189583333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45970.297189583333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45970.297189583333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45970.297189583333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45970.297189583333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45970.297189583333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45970.297189583333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45970.297189583333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45970.297189583333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45970.297189583333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45970.297189583333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45970.297189583333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45970.297189583333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45970.297189583333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45970.297189583333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45970.297189583333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45970.297189583333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45970.297189583333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45970.297189583333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45970.297189583333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45970.297189583333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45970.297189583333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45970.297189583333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45970.297189583333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45970.297189583333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45970.297189583333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45970.297189583333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45970.297189583333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45970.297189583333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45970.297189583333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45970.297189583333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45970.297189583333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45970.297189583333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45970.297189583333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45970.297189583333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45970.297189583333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45970.297189583333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45970.297189583333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45970.297189583333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45970.297189583333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45970.297189583333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45970.297189583333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45970.297189583333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45970.297189583333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45970.297189583333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45970.297189583333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45970.297189583333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45970.297189583333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45970.297189583333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45970.297189583333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45970.297189583333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45970.297189583333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45970.297189583333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45970.297189583333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45970.297189583333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45970.297189583333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45970.297189583333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45970.297189583333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45970.297189583333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45970.297189583333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45970.297189583333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45970.297189583333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45970.297189583333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45970.297189583333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45970.297189583333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45970.297189583333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45970.297189583333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45970.297189583333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45970.297189583333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45970.297189583333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45970.297189583333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45970.297189583333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45970.297189583333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45970.297189583333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45970.297189583333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45970.297189583333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45970.297189583333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45970.297189583333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45970.297189583333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45970.297189583333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45970.297189583333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45970.297189583333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45970.297189583333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45970.297189583333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45970.297189583333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45970.297189583333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45970.297189583333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45970.297189583333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45970.297189583333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45970.297189583333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45970.297189583333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45970.297189583333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45970.297189583333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45970.297189583333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45970.297189583333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45970.297189583333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45970.297189583333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45970.297189583333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45970.297189583333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45970.297189583333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45970.297189583333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45970.297189583333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45970.297189583333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45970.297189583333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45970.297189583333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45970.297189583333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45970.297189583333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45970.297189583333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45970.297189583333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45970.297189583333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45970.297189583333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45970.297189583333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45970.297189583333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45970.297189583333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45970.297189583333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45970.297189583333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45970.297189583333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45970.297189583333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45970.297189583333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45970.297189583333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45970.297189583333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45970.297189583333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45970.297189583333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45970.297189583333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45970.297189583333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45970.297189583333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45970.297189583333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45970.297189583333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45970.297189583333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45970.297189583333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45970.297189583333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45970.297189583333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45970.297189583333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45970.297189583333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45970.297189583333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45970.297189583333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45970.297189583333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45970.297189583333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45970.297189583333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45970.297189583333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45970.297189583333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45970.297189583333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45970.297189583333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45970.297189583333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45970.297189583333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45970.297189583333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45970.297189583333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45970.297189583333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45970.297189583333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45970.297189583333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45970.297189583333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45970.297189583333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45970.297189583333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45970.297189583333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45970.297189583333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45970.297189583333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45970.297189583333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45970.297189583333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45970.297189583333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45970.297189583333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45970.297189583333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45970.297189583333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45970.297189583333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45970.297189583333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45970.297189583333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45970.297189583333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45970.297189583333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45970.297189583333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45970.297189583333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45970.297189583333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45970.297189583333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45970.297189583333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45970.297189583333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45970.297189583333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45970.297189583333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45970.297189583333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45970.297189583333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45970.297189583333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45970.297189583333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45970.297189583333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45970.297189583333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45970.297189583333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45970.297189583333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45970.297189583333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45970.297189583333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45970.297189583333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45970.297189583333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45970.297189583333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45970.297189583333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45970.297189583333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45970.297189583333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45970.297189583333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45970.297189583333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45970.297189583333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45970.297189583333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45970.297189583333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45970.297189583333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45970.297189583333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45970.297189583333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45970.297189583333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45970.297189583333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45970.297189583333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45970.297189583333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45970.297189583333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45970.297189583333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45970.297189583333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45970.297189583333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45970.297189583333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45970.297189583333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45970.297189583333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45970.297189583333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45970.297189583333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45970.297189583333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45970.297189583333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45970.297189583333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45970.297189583333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45970.297189583333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45970.297189583333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45970.297189583333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45970.297189583333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45970.297189583333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45970.297189583333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45970.297189583333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45970.297189583333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45970.297189583333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45970.297189583333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45970.297189583333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45970.297189583333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45970.297189583333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45970.297189583333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45970.297189583333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45970.297189583333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45970.297189583333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45970.297189583333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45970.297189583333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45970.297189583333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45970.297189583333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45970.297189583333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45970.297189583333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45970.297189583333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45970.297189583333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45970.297189583333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45970.297189583333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45970.297189583333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45970.297189583333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45970.297189583333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45970.297189583333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45970.297189583333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45970.297189583333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45970.297189583333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45970.297189583333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45970.297189583333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45970.297189583333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45970.297189583333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45970.297189583333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45970.297189583333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45970.297189583333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45970.297189583333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45970.297189583333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45970.297189583333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45970.297189583333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45970.297189583333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45970.297189583333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45970.297189583333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45970.297189583333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45970.297189583333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45970.297189583333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45970.297189583333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45970.297189583333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45970.297189583333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45970.297189583333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45970.297189583333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45970.297189583333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45970.297189583333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45970.297189583333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45970.297189583333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45970.297189583333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45970.297189583333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45970.297189583333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45970.297189583333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45970.297189583333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45970.297189583333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45970.297189583333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45970.297189583333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45970.297189583333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45970.297189583333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45970.297189583333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45970.297189583333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45970.297189583333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45970.297189583333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45970.297189583333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45970.297189583333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45970.297189583333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45970.297189583333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45970.297189583333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45970.297189583333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45970.297189583333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45970.297189583333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45970.297189583333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45970.297189583333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45970.297189583333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45970.297189583333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45970.297189583333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45970.297189583333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45970.297189583333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45970.297189583333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45970.297189583333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45970.297189583333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45970.297189583333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45970.297189583333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45970.297189583333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45970.297189583333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45970.297189583333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45970.297189583333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45970.297189583333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45970.297189583333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45970.297189583333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45970.297189583333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45970.297189583333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45970.297189583333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45970.297189583333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45970.297189583333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45970.297189583333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45970.297189583333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45970.297189583333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45970.297189583333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45970.297189583333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45970.297189583333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45970.297189583333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45970.297189583333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45970.297189583333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45970.297189583333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45970.297189583333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45970.297189583333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45970.297189583333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45970.297189583333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45970.297189583333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45970.297189583333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45970.297189583333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45970.297189583333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45970.297189583333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45970.297189583333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45970.297189583333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45970.297189583333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45970.297189583333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45970.297189583333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45970.297189583333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45970.297189583333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45970.297189583333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45970.297189583333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45970.297189583333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45970.297189583333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45970.297189583333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45970.297189583333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45970.297189583333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45970.297189583333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45970.297189583333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45970.297189583333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45970.297189583333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45970.297189583333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45970.297189583333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45970.297189583333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45970.297189583333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45970.297189583333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45970.297189583333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45970.297189583333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45970.297189583333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45970.297189583333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45970.297189583333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45970.297189583333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45970.297189583333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45970.297189583333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45970.297189583333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45970.297189583333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45970.297189583333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45970.297189583333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45970.297189583333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45970.297189583333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45970.297189583333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45970.297189583333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45970.297189583333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45970.297189583333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45970.297189583333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45970.297189583333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45970.297189583333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45970.297189583333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45970.297189583333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45970.297189583333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45970.297189583333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45970.297189583333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45970.297189583333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45970.297189583333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45970.297189583333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45970.297189583333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45970.297189583333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45970.297189583333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45970.297189583333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45970.297189583333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45970.297189583333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45970.297189583333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45970.297189583333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45970.297189583333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45970.297189583333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45970.297189583333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45970.297189583333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45970.297189583333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45970.297189583333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45970.297189583333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45970.297189583333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45970.297189583333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45970.297189583333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45970.297189583333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45970.297189583333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45970.297189583333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45970.297189583333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45970.297189583333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45970.297189583333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45970.297189583333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45970.297189583333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45970.297189583333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45970.297189583333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45970.297189583333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45970.297189583333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45970.297189583333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45970.297189583333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45970.297189583333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45970.297189583333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45970.297189583333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45970.297189583333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45970.297189583333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45970.297189583333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45970.297189583333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45970.297189583333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45970.297189583333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45970.297189583333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45970.297189583333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45970.297189583333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45970.297189583333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45970.297189583333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45970.297189583333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45970.297189583333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45970.297189583333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45970.297189583333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45970.297189583333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45970.297189583333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45970.297189583333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45970.297189583333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45970.297189583333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45970.297189583333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45970.297189583333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45970.297189583333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45970.297189583333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45970.297189583333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45970.297189583333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45970.297189583333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45970.297189583333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45970.297189583333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45970.297189583333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45970.297189583333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45970.297189583333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45970.297189583333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45970.297189583333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45970.297189583333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45970.297189583333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45970.297189583333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45970.297189583333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45970.297189583333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45970.297189583333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45970.297189583333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45970.297189583333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45970.297189583333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45970.297189583333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45970.297189583333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45970.297189583333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45970.297189583333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45970.297189583333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45970.297189583333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45970.297189583333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45970.297189583333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45970.297189583333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45970.297189583333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45970.297189583333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45970.297189583333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45970.297189583333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45970.297189583333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45970.297189583333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45970.297189583333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45970.297189583333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45970.297189583333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45970.297189583333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45970.297189583333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45970.297189583333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45970.297189583333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45970.297189583333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45970.297189583333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45970.297189583333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45970.297189583333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45970.297189583333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45970.297189583333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45970.297189583333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45970.297189583333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45970.297189583333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45970.297189583333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45970.297189583333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45970.297189583333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45970.297189583333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45970.297189583333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45970.297189583333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45970.297189583333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45970.297189583333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45970.297189583333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45970.297189583333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45970.297189583333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45970.297189583333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45970.297189583333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45970.297189583333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45970.297189583333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45970.297189583333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45970.297189583333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45970.297189583333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45970.297189583333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45970.297189583333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45970.297189583333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45970.297189583333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45970.297189583333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45970.297189583333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45970.297189583333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45970.297189583333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45970.297189583333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45970.297189583333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45970.297189583333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45970.297189583333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45970.297189583333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45970.297189583333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45970.297189583333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45970.297189583333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45970.297189583333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45970.297189583333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45970.297189583333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45970.297189583333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45970.297189583333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45970.297189583333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45970.297189583333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45970.297189583333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45970.297189583333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45970.297189583333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45970.297189583333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45970.297189583333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45970.297189583333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45970.297189583333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45970.297189583333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45970.297189583333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2" ca="1" si="0">IFERROR(NOW()-F2,"")</f>
        <v>266.81647199073632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v>45970.011805555558</v>
      </c>
      <c r="G3" s="136">
        <f t="shared" ca="1" si="0"/>
        <v>0.28538402777485317</v>
      </c>
      <c r="H3" s="96">
        <v>45969.976643518516</v>
      </c>
      <c r="I3" s="135" t="str">
        <f>IFERROR(VLOOKUP(D3,DB!A:F,6,0),"")</f>
        <v>Generator-SG</v>
      </c>
      <c r="J3" s="135" t="str">
        <f>IFERROR(VLOOKUP(D3,DB!A:G,7,0),"")</f>
        <v>Good</v>
      </c>
      <c r="K3" s="98" t="s">
        <v>39112</v>
      </c>
      <c r="L3" s="92" t="str">
        <f>IFERROR(VLOOKUP(D3,DB!A:I,9,0),"")</f>
        <v>Latis</v>
      </c>
    </row>
    <row r="4" spans="1:16" ht="15" customHeight="1">
      <c r="A4" s="135" t="s">
        <v>39113</v>
      </c>
      <c r="B4" s="135" t="str">
        <f>IFERROR(VLOOKUP(D4,DB!A:K,11,0),"")</f>
        <v>R4</v>
      </c>
      <c r="C4" s="94">
        <v>4</v>
      </c>
      <c r="D4" s="92" t="s">
        <v>39114</v>
      </c>
      <c r="E4" s="95" t="s">
        <v>39021</v>
      </c>
      <c r="F4" s="96">
        <v>45970.05</v>
      </c>
      <c r="G4" s="136">
        <f t="shared" ca="1" si="0"/>
        <v>0.24718958332960028</v>
      </c>
      <c r="H4" s="96">
        <v>45970.066770833335</v>
      </c>
      <c r="I4" s="135" t="str">
        <f>IFERROR(VLOOKUP(D4,DB!A:F,6,0),"")</f>
        <v>Generator-DG</v>
      </c>
      <c r="J4" s="135" t="str">
        <f>IFERROR(VLOOKUP(D4,DB!A:G,7,0),"")</f>
        <v>Good</v>
      </c>
      <c r="K4" s="98" t="s">
        <v>39115</v>
      </c>
      <c r="L4" s="92" t="str">
        <f>IFERROR(VLOOKUP(D4,DB!A:I,9,0),"")</f>
        <v>Latis</v>
      </c>
    </row>
    <row r="5" spans="1:16" ht="15" customHeight="1">
      <c r="A5" s="135" t="s">
        <v>39116</v>
      </c>
      <c r="B5" s="135" t="str">
        <f>IFERROR(VLOOKUP(D5,DB!A:K,11,0),"")</f>
        <v>R4</v>
      </c>
      <c r="C5" s="94">
        <v>1</v>
      </c>
      <c r="D5" s="92" t="s">
        <v>36222</v>
      </c>
      <c r="E5" s="95" t="s">
        <v>39021</v>
      </c>
      <c r="F5" s="96">
        <v>45970.239583333336</v>
      </c>
      <c r="G5" s="136">
        <f t="shared" ca="1" si="0"/>
        <v>5.7606249996752013E-2</v>
      </c>
      <c r="H5" s="96">
        <v>45970.233518518522</v>
      </c>
      <c r="I5" s="135" t="str">
        <f>IFERROR(VLOOKUP(D5,DB!A:F,6,0),"")</f>
        <v>Generator-SG</v>
      </c>
      <c r="J5" s="135" t="str">
        <f>IFERROR(VLOOKUP(D5,DB!A:G,7,0),"")</f>
        <v>Vandalized</v>
      </c>
      <c r="K5" s="98" t="s">
        <v>39117</v>
      </c>
      <c r="L5" s="92" t="str">
        <f>IFERROR(VLOOKUP(D5,DB!A:I,9,0),"")</f>
        <v>Latis</v>
      </c>
    </row>
    <row r="6" spans="1:16" ht="15" customHeight="1">
      <c r="A6" s="135"/>
      <c r="B6" s="135" t="str">
        <f>IFERROR(VLOOKUP(D6,DB!A:K,11,0),"")</f>
        <v/>
      </c>
      <c r="C6" s="94"/>
      <c r="D6" s="92"/>
      <c r="E6" s="95"/>
      <c r="F6" s="96"/>
      <c r="G6" s="136">
        <f t="shared" ca="1" si="0"/>
        <v>45970.297189583333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45970.297189583333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45970.297189583333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45970.297189583333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45970.297189583333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45970.297189583333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45970.297189583333</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45970.297189583333</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ca="1">IFERROR(NOW()-F14,"")</f>
        <v>45970.297189583333</v>
      </c>
      <c r="H14" s="96"/>
      <c r="I14" s="135"/>
      <c r="J14" s="135"/>
      <c r="K14" s="98"/>
      <c r="L14" s="92"/>
    </row>
    <row r="15" spans="1:16" ht="15" customHeight="1">
      <c r="A15" s="135"/>
      <c r="B15" s="135"/>
      <c r="C15" s="94"/>
      <c r="D15" s="92"/>
      <c r="E15" s="95"/>
      <c r="F15" s="96"/>
      <c r="G15" s="136">
        <f ca="1">IFERROR(NOW()-F15,"")</f>
        <v>45970.297189583333</v>
      </c>
      <c r="H15" s="96"/>
      <c r="I15" s="135"/>
      <c r="J15" s="135"/>
      <c r="K15" s="98"/>
      <c r="L15" s="92"/>
    </row>
    <row r="16" spans="1:16" ht="15" customHeight="1">
      <c r="A16" s="135"/>
      <c r="B16" s="135" t="str">
        <f>IFERROR(VLOOKUP(D16,DB!A:K,11,0),"")</f>
        <v/>
      </c>
      <c r="C16" s="94"/>
      <c r="D16" s="92"/>
      <c r="E16" s="95"/>
      <c r="F16" s="96"/>
      <c r="G16" s="136">
        <f t="shared" ca="1" si="1"/>
        <v>45970.297189583333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45970.297189583333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45970.297189583333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45970.297189583333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45970.297189583333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45970.297189583333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45970.297189583333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45970.297189583333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45970.297189583333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45970.297189583333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45970.297189583333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45970.297189583333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45970.297189583333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45970.297189583333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45970.297189583333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45970.297189583333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45970.297189583333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45970.297189583333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45970.297189583333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45970.297189583333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45970.297189583333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45970.297189583333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45970.297189583333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45970.297189583333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45970.297189583333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45970.297189583333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45970.297189583333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45970.297189583333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45970.297189583333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45970.297189583333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45970.297189583333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45970.297189583333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45970.297189583333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45970.297189583333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45970.297189583333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45970.297189583333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45970.297189583333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45970.297189583333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45970.297189583333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45970.297189583333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45970.297189583333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45970.297189583333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45970.297189583333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45970.297189583333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45970.297189583333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45970.297189583333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45970.297189583333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45970.297189583333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45970.297189583333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45970.297189583333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45970.297189583333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45970.297189583333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45970.297189583333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45970.297189583333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45970.297189583333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45970.297189583333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45970.297189583333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45970.297189583333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45970.297189583333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45970.297189583333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45970.297189583333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45970.297189583333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45970.297189583333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45970.297189583333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45970.297189583333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45970.297189583333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45970.297189583333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45970.297189583333</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78.4651293981442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44.108312268515874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21.636078472220106</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45970.297189583333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45970.297189583333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45970.297189583333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45970.297189583333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45970.297189583333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45970.297189583333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45970.297189583333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45970.297189583333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45970.297189583333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45970.297189583333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45970.297189583333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45970.297189583333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45970.297189583333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45970.297189583333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45970.297189583333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45970.297189583333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45970.297189583333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45970.297189583333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45970.297189583333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45970.297189583333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45970.297189583333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45970.297189583333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45970.297189583333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45970.297189583333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45970.297189583333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45970.297189583333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45970.297189583333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45970.297189583333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45970.297189583333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45970.297189583333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45970.297189583333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45970.297189583333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45970.297189583333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45970.297189583333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45970.297189583333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45970.297189583333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45970.297189583333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45970.297189583333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45970.297189583333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45970.297189583333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45970.297189583333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45970.297189583333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45970.297189583333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45970.297189583333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45970.297189583333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45970.297189583333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45970.297189583333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45970.297189583333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45970.297189583333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45970.297189583333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45970.297189583333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45970.297189583333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45970.297189583333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45970.297189583333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45970.297189583333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45970.297189583333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45970.297189583333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45970.297189583333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45970.297189583333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45970.297189583333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45970.297189583333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45970.297189583333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45970.297189583333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45970.297189583333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45970.297189583333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45970.297189583333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45970.297189583333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45970.297189583333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45970.297189583333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45970.297189583333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45970.297189583333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45970.297189583333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45970.297189583333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45970.297189583333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45970.297189583333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45970.297189583333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45970.297189583333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45970.297189583333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45970.297189583333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45970.297189583333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45970.297189583333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45970.297189583333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45970.297189583333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45970.297189583333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45970.297189583333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45970.297189583333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45970.297189583333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45970.297189583333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45970.297189583333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45970.297189583333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45970.297189583333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45970.297189583333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45970.297189583333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45970.297189583333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45970.297189583333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45970.297189583333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45970.297189583333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45970.297189583333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45970.297189583333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45970.297189583333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45970.297189583333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45970.297189583333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45970.297189583333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45970.297189583333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45970.297189583333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45970.297189583333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45970.297189583333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45970.297189583333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45970.297189583333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45970.297189583333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45970.297189583333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45970.297189583333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45970.297189583333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45970.297189583333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45970.297189583333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45970.297189583333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45970.297189583333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45970.297189583333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45970.297189583333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45970.297189583333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45970.297189583333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45970.297189583333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45970.297189583333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45970.297189583333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45970.297189583333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45970.297189583333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45970.297189583333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45970.297189583333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45970.297189583333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45970.297189583333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45970.297189583333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45970.297189583333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45970.297189583333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45970.297189583333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45970.297189583333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45970.297189583333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45970.297189583333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45970.297189583333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45970.297189583333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45970.297189583333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45970.297189583333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45970.297189583333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45970.297189583333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45970.297189583333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45970.297189583333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45970.297189583333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45970.297189583333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45970.297189583333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45970.297189583333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45970.297189583333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45970.297189583333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45970.297189583333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45970.297189583333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45970.297189583333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45970.297189583333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45970.297189583333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45970.297189583333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45970.297189583333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45970.297189583333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45970.297189583333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45970.297189583333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45970.297189583333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45970.297189583333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45970.297189583333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45970.297189583333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45970.297189583333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45970.297189583333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45970.297189583333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45970.297189583333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45970.297189583333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45970.297189583333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45970.297189583333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45970.297189583333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45970.297189583333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45970.297189583333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45970.297189583333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45970.297189583333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45970.297189583333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45970.297189583333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45970.297189583333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45970.297189583333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45970.297189583333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45970.297189583333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45970.297189583333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45970.297189583333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45970.297189583333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45970.297189583333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45970.297189583333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45970.297189583333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45970.297189583333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45970.297189583333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45970.297189583333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45970.297189583333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45970.297189583333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45970.297189583333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45970.297189583333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45970.297189583333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45970.297189583333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45970.297189583333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45970.297189583333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45970.297189583333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45970.297189583333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45970.297189583333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45970.297189583333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45970.297189583333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45970.297189583333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45970.297189583333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45970.297189583333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45970.297189583333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45970.297189583333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45970.297189583333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45970.297189583333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45970.297189583333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45970.297189583333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45970.297189583333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45970.297189583333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45970.297189583333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45970.297189583333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45970.297189583333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45970.297189583333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45970.297189583333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45970.297189583333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45970.297189583333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45970.297189583333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45970.297189583333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45970.297189583333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45970.297189583333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45970.297189583333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45970.297189583333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45970.297189583333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45970.297189583333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45970.297189583333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45970.297189583333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45970.297189583333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45970.297189583333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45970.297189583333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45970.297189583333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45970.297189583333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45970.297189583333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45970.297189583333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45970.297189583333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45970.297189583333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45970.297189583333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45970.297189583333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45970.297189583333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45970.297189583333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45970.297189583333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45970.297189583333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45970.297189583333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45970.297189583333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45970.297189583333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45970.297189583333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45970.297189583333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45970.297189583333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45970.297189583333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45970.297189583333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45970.297189583333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45970.297189583333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45970.297189583333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45970.297189583333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45970.297189583333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45970.297189583333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45970.297189583333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45970.297189583333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45970.297189583333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45970.297189583333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45970.297189583333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45970.297189583333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45970.297189583333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45970.297189583333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45970.297189583333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45970.297189583333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45970.297189583333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45970.297189583333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45970.297189583333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45970.297189583333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45970.297189583333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45970.297189583333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45970.297189583333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45970.297189583333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45970.297189583333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45970.297189583333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45970.297189583333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45970.297189583333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45970.297189583333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45970.297189583333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45970.297189583333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45970.297189583333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45970.297189583333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45970.297189583333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45970.297189583333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45970.297189583333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45970.297189583333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45970.297189583333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45970.297189583333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45970.297189583333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45970.297189583333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45970.297189583333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45970.297189583333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45970.297189583333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45970.297189583333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45970.297189583333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45970.297189583333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45970.297189583333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45970.297189583333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45970.297189583333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45970.297189583333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45970.297189583333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45970.297189583333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45970.297189583333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45970.297189583333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45970.297189583333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45970.297189583333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45970.297189583333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45970.297189583333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45970.297189583333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45970.297189583333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45970.297189583333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45970.297189583333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45970.297189583333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45970.297189583333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45970.297189583333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45970.297189583333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45970.297189583333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45970.297189583333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45970.297189583333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45970.297189583333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45970.297189583333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45970.297189583333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45970.297189583333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45970.297189583333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45970.297189583333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45970.297189583333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45970.297189583333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45970.297189583333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45970.297189583333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45970.297189583333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45970.297189583333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45970.297189583333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45970.297189583333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45970.297189583333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45970.297189583333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45970.297189583333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45970.297189583333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45970.297189583333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45970.297189583333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45970.297189583333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45970.297189583333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45970.297189583333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45970.297189583333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45970.297189583333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45970.297189583333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45970.297189583333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45970.297189583333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45970.297189583333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45970.297189583333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45970.297189583333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45970.297189583333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45970.297189583333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45970.297189583333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45970.297189583333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45970.297189583333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45970.297189583333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45970.297189583333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45970.297189583333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45970.297189583333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45970.297189583333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45970.297189583333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45970.297189583333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45970.297189583333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45970.297189583333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45970.297189583333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45970.297189583333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45970.297189583333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45970.297189583333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45970.297189583333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45970.297189583333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45970.297189583333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45970.297189583333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45970.297189583333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45970.297189583333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45970.297189583333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45970.297189583333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45970.297189583333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45970.297189583333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45970.297189583333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45970.297189583333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45970.297189583333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45970.297189583333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45970.297189583333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45970.297189583333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45970.297189583333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45970.297189583333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45970.297189583333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45970.297189583333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45970.297189583333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45970.297189583333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45970.297189583333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45970.297189583333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45970.297189583333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45970.297189583333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45970.297189583333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45970.297189583333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45970.297189583333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45970.297189583333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45970.297189583333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45970.297189583333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45970.297189583333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45970.297189583333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45970.297189583333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45970.297189583333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45970.297189583333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45970.297189583333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45970.297189583333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45970.297189583333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45970.297189583333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45970.297189583333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45970.297189583333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45970.297189583333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45970.297189583333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45970.297189583333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45970.297189583333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45970.297189583333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45970.297189583333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45970.297189583333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45970.297189583333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45970.297189583333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45970.297189583333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45970.297189583333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45970.297189583333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45970.297189583333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45970.297189583333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45970.297189583333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45970.297189583333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45970.297189583333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45970.297189583333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45970.297189583333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45970.297189583333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45970.297189583333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45970.297189583333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45970.297189583333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45970.297189583333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