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04" documentId="13_ncr:1_{F6CB121F-512D-4AA6-A0C1-0FB36C537598}" xr6:coauthVersionLast="47" xr6:coauthVersionMax="47" xr10:uidLastSave="{ADE13904-83E2-4226-9269-2D4CE0C5DE3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B3" i="4"/>
  <c r="B4" i="4"/>
  <c r="B5" i="4"/>
  <c r="B6" i="4"/>
  <c r="B7" i="4"/>
  <c r="B8" i="4"/>
  <c r="B9" i="4"/>
  <c r="B10" i="4"/>
  <c r="B11"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<sst xmlns="http://schemas.openxmlformats.org/spreadsheetml/2006/main" count="180273" uniqueCount="39121">
  <si>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</si>
  <si>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</si>
  <si>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</si>
  <si>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</si>
  <si>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</si>
  <si>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</si>
  <si>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</si>
  <si>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</si>
  <si>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</si>
  <si>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</si>
  <si>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</si>
  <si>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</si>
  <si>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</si>
  <si>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</si>
  <si>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</si>
  <si>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</si>
  <si>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</si>
  <si>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</si>
  <si>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</si>
  <si>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</si>
  <si>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</si>
  <si>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</si>
  <si>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</si>
  <si>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</si>
  <si>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</si>
  <si>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</si>
  <si>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</si>
  <si>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</si>
  <si>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</si>
  <si>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</si>
  <si>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</si>
  <si>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</si>
  <si>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</si>
  <si>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</si>
  <si>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</si>
  <si>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</si>
  <si>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</si>
  <si>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</si>
  <si>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</si>
  <si>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</si>
  <si>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</si>
  <si>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</si>
  <si>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</si>
  <si>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</si>
  <si>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</si>
  <si>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</si>
  <si>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</si>
  <si>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</si>
  <si>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</si>
  <si>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</si>
  <si>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</si>
  <si>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</si>
  <si>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</si>
  <si>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</si>
  <si>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</si>
  <si>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</si>
  <si>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</si>
  <si>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</si>
  <si>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</si>
  <si>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</si>
  <si>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</si>
  <si>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</si>
  <si>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</si>
  <si>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</si>
  <si>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</si>
  <si>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</si>
  <si>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</si>
  <si>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</si>
  <si>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</si>
  <si>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</si>
  <si>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</si>
  <si>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</si>
  <si>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</si>
  <si>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</si>
  <si>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</si>
  <si>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</si>
  <si>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</si>
  <si>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</si>
  <si>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</si>
  <si>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</si>
  <si>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</si>
  <si>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</si>
  <si>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</si>
  <si>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</si>
  <si>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</si>
  <si>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</si>
  <si>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</si>
  <si>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</si>
  <si>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</si>
  <si>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</si>
  <si>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</si>
  <si>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</si>
  <si>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</si>
  <si>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</si>
  <si>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</si>
  <si>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</si>
  <si>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</si>
  <si>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</si>
  <si>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</si>
  <si>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</si>
  <si>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</si>
  <si>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</si>
  <si>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</si>
  <si>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</si>
  <si>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</si>
  <si>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</si>
  <si>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</si>
  <si>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</si>
  <si>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</si>
  <si>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</si>
  <si>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</si>
  <si>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</si>
  <si>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</si>
  <si>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</si>
  <si>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</si>
  <si>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</si>
  <si>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</si>
  <si>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</si>
  <si>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</si>
  <si>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</si>
  <si>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</si>
  <si>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</si>
  <si>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</si>
  <si>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</si>
  <si>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</si>
  <si>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</si>
  <si>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</si>
  <si>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</si>
  <si>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</si>
  <si>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</si>
  <si>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</si>
  <si>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</si>
  <si>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</si>
  <si>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</si>
  <si>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</si>
  <si>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</si>
  <si>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</si>
  <si>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</si>
  <si>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</si>
  <si>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</si>
  <si>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</si>
  <si>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</si>
  <si>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</si>
  <si>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</si>
  <si>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</si>
  <si>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</si>
  <si>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</si>
  <si>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</si>
  <si>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</si>
  <si>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</si>
  <si>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</si>
  <si>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</si>
  <si>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</si>
  <si>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</si>
  <si>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</si>
  <si>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</si>
  <si>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</si>
  <si>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</si>
  <si>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</si>
  <si>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</si>
  <si>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</si>
  <si>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</si>
  <si>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</si>
  <si>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</si>
  <si>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</si>
  <si>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</si>
  <si>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</si>
  <si>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</si>
  <si>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</si>
  <si>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</si>
  <si>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</si>
  <si>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</si>
  <si>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</si>
  <si>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</si>
  <si>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</si>
  <si>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</si>
  <si>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</si>
  <si>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</si>
  <si>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</si>
  <si>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</si>
  <si>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</si>
  <si>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</si>
  <si>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</si>
  <si>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</si>
  <si>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</si>
  <si>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</si>
  <si>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</si>
  <si>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</si>
  <si>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</si>
  <si>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</si>
  <si>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</si>
  <si>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</si>
  <si>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</si>
  <si>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</si>
  <si>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</si>
  <si>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</si>
  <si>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</si>
  <si>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</si>
  <si>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</si>
  <si>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</si>
  <si>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</si>
  <si>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</si>
  <si>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</si>
  <si>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</si>
  <si>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</si>
  <si>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</si>
  <si>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</si>
  <si>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</si>
  <si>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</si>
  <si>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</si>
  <si>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</si>
  <si>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</si>
  <si>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</si>
  <si>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</si>
  <si>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</si>
  <si>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</si>
  <si>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</si>
  <si>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</si>
  <si>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</si>
  <si>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</si>
  <si>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</si>
  <si>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</si>
  <si>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</si>
  <si>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</si>
  <si>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</si>
  <si>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</si>
  <si>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</si>
  <si>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</si>
  <si>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</si>
  <si>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</si>
  <si>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</si>
  <si>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</si>
  <si>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</si>
  <si>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</si>
  <si>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</si>
  <si>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</si>
  <si>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</si>
  <si>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</si>
  <si>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</si>
  <si>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</si>
  <si>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</si>
  <si>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</si>
  <si>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</si>
  <si>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</si>
  <si>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</si>
  <si>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</si>
  <si>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</si>
  <si>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</si>
  <si>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</si>
  <si>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</si>
  <si>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</si>
  <si>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</si>
  <si>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</si>
  <si>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</si>
  <si>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</si>
  <si>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</si>
  <si>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</si>
  <si>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</si>
  <si>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</si>
  <si>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</si>
  <si>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</si>
  <si>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</si>
  <si>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</si>
  <si>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</si>
  <si>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</si>
  <si>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</si>
  <si>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</si>
  <si>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</si>
  <si>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</si>
  <si>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</si>
  <si>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</si>
  <si>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</si>
  <si>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</si>
  <si>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</si>
  <si>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</si>
  <si>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</si>
  <si>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</si>
  <si>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</si>
  <si>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</si>
  <si>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</si>
  <si>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</si>
  <si>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</si>
  <si>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</si>
  <si>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</si>
  <si>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</si>
  <si>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</si>
  <si>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</si>
  <si>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</si>
  <si>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</si>
  <si>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</si>
  <si>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</si>
  <si>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</si>
  <si>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</si>
  <si>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</si>
  <si>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</si>
  <si>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</si>
  <si>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</si>
  <si>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</si>
  <si>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</si>
  <si>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</si>
  <si>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</si>
  <si>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</si>
  <si>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</si>
  <si>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</si>
  <si>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</si>
  <si>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</si>
  <si>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</si>
  <si>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</si>
  <si>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</si>
  <si>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</si>
  <si>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</si>
  <si>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</si>
  <si>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</si>
  <si>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</si>
  <si>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</si>
  <si>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</si>
  <si>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</si>
  <si>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</si>
  <si>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</si>
  <si>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</si>
  <si>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</si>
  <si>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</si>
  <si>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</si>
  <si>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</si>
  <si>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</si>
  <si>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</si>
  <si>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</si>
  <si>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</si>
  <si>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</si>
  <si>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</si>
  <si>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</si>
  <si>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</si>
  <si>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</si>
  <si>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</si>
  <si>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</si>
  <si>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</si>
  <si>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</si>
  <si>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</si>
  <si>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</si>
  <si>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</si>
  <si>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</si>
  <si>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</si>
  <si>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</si>
  <si>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</si>
  <si>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</si>
  <si>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</si>
  <si>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</si>
  <si>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</si>
  <si>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</si>
  <si>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</si>
  <si>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</si>
  <si>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</si>
  <si>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</si>
  <si>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</si>
  <si>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</si>
  <si>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</si>
  <si>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</si>
  <si>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</si>
  <si>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</si>
  <si>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</si>
  <si>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</si>
  <si>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</si>
  <si>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</si>
  <si>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</si>
  <si>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</si>
  <si>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</si>
  <si>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</si>
  <si>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</si>
  <si>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</si>
  <si>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</si>
  <si>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</si>
  <si>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</si>
  <si>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</si>
  <si>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</si>
  <si>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</si>
  <si>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</si>
  <si>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</si>
  <si>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</si>
  <si>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</si>
  <si>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</si>
  <si>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</si>
  <si>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</si>
  <si>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</si>
  <si>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</si>
  <si>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</si>
  <si>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</si>
  <si>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</si>
  <si>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</si>
  <si>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</si>
  <si>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</si>
  <si>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</si>
  <si>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</si>
  <si>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</si>
  <si>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</si>
  <si>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</si>
  <si>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</si>
  <si>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</si>
  <si>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</si>
  <si>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</si>
  <si>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</si>
  <si>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</si>
  <si>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</si>
  <si>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</si>
  <si>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</si>
  <si>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</si>
  <si>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</si>
  <si>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</si>
  <si>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</si>
  <si>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</si>
  <si>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</si>
  <si>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</si>
  <si>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</si>
  <si>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</si>
  <si>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</si>
  <si>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</si>
  <si>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</si>
  <si>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</si>
  <si>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</si>
  <si>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</si>
  <si>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</si>
  <si>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</si>
  <si>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</si>
  <si>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</si>
  <si>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</si>
  <si>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</si>
  <si>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</si>
  <si>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</si>
  <si>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</si>
  <si>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</si>
  <si>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</si>
  <si>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</si>
  <si>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</si>
  <si>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</si>
  <si>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</si>
  <si>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</si>
  <si>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</si>
  <si>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</si>
  <si>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</si>
  <si>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</si>
  <si>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</si>
  <si>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</si>
  <si>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</si>
  <si>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</si>
  <si>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</si>
  <si>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</si>
  <si>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</si>
  <si>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</si>
  <si>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</si>
  <si>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</si>
  <si>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</si>
  <si>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</si>
  <si>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</si>
  <si>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</si>
  <si>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</si>
  <si>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</si>
  <si>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</si>
  <si>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</si>
  <si>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</si>
  <si>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</si>
  <si>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</si>
  <si>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</si>
  <si>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</si>
  <si>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</si>
  <si>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</si>
  <si>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</si>
  <si>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</si>
  <si>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</si>
  <si>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</si>
  <si>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</si>
  <si>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</si>
  <si>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</si>
  <si>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</si>
  <si>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</si>
  <si>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</si>
  <si>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</si>
  <si>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</si>
  <si>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</si>
  <si>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</si>
  <si>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</si>
  <si>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</si>
  <si>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</si>
  <si>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</si>
  <si>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</si>
  <si>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</si>
  <si>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</si>
  <si>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</si>
  <si>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</si>
  <si>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</si>
  <si>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</si>
  <si>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</si>
  <si>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</si>
  <si>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</si>
  <si>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</si>
  <si>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</si>
  <si>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</si>
  <si>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</si>
  <si>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</si>
  <si>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</si>
  <si>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</si>
  <si>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</si>
  <si>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</si>
  <si>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</si>
  <si>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</si>
  <si>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</si>
  <si>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</si>
  <si>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</si>
  <si>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</si>
  <si>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</si>
  <si>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</si>
  <si>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</si>
  <si>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</si>
  <si>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</si>
  <si>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</si>
  <si>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</si>
  <si>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</si>
  <si>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</si>
  <si>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</si>
  <si>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</si>
  <si>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</si>
  <si>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</si>
  <si>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</si>
  <si>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</si>
  <si>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</si>
  <si>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</si>
  <si>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</si>
  <si>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</si>
  <si>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</si>
  <si>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</si>
  <si>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</si>
  <si>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</si>
  <si>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</si>
  <si>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</si>
  <si>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</si>
  <si>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</si>
  <si>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</si>
  <si>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</si>
  <si>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</si>
  <si>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</si>
  <si>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</si>
  <si>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</si>
  <si>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</si>
  <si>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</si>
  <si>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</si>
  <si>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</si>
  <si>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</si>
  <si>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</si>
  <si>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</si>
  <si>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</si>
  <si>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</si>
  <si>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</si>
  <si>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</si>
  <si>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</si>
  <si>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</si>
  <si>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</si>
  <si>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</si>
  <si>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</si>
  <si>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</si>
  <si>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</si>
  <si>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</si>
  <si>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</si>
  <si>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</si>
  <si>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</si>
  <si>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</si>
  <si>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</si>
  <si>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</si>
  <si>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</si>
  <si>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</si>
  <si>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</si>
  <si>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</si>
  <si>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</si>
  <si>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</si>
  <si>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</si>
  <si>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</si>
  <si>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</si>
  <si>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</si>
  <si>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</si>
  <si>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</si>
  <si>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</si>
  <si>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</si>
  <si>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</si>
  <si>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</si>
  <si>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</si>
  <si>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</si>
  <si>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</si>
  <si>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</si>
  <si>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</si>
  <si>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</si>
  <si>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</si>
  <si>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</si>
  <si>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</si>
  <si>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</si>
  <si>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</si>
  <si>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</si>
  <si>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</si>
  <si>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</si>
  <si>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</si>
  <si>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</si>
  <si>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</si>
  <si>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</si>
  <si>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</si>
  <si>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</si>
  <si>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</si>
  <si>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</si>
  <si>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</si>
  <si>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</si>
  <si>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</si>
  <si>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</si>
  <si>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</si>
  <si>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</si>
  <si>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</si>
  <si>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</si>
  <si>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</si>
  <si>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</si>
  <si>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</si>
  <si>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</si>
  <si>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</si>
  <si>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</si>
  <si>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</si>
  <si>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</si>
  <si>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</si>
  <si>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</si>
  <si>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</si>
  <si>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</si>
  <si>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</si>
  <si>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</si>
  <si>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</si>
  <si>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</si>
  <si>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</si>
  <si>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</si>
  <si>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</si>
  <si>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</si>
  <si>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</si>
  <si>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</si>
  <si>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</si>
  <si>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</si>
  <si>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</si>
  <si>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</si>
  <si>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</si>
  <si>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</si>
  <si>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</si>
  <si>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</si>
  <si>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</si>
  <si>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</si>
  <si>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</si>
  <si>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</si>
  <si>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</si>
  <si>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</si>
  <si>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</si>
  <si>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</si>
  <si>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</si>
  <si>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</si>
  <si>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</si>
  <si>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</si>
  <si>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</si>
  <si>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</si>
  <si>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</si>
  <si>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</si>
  <si>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</si>
  <si>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</si>
  <si>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</si>
  <si>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</si>
  <si>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</si>
  <si>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</si>
  <si>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</si>
  <si>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</si>
  <si>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</si>
  <si>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</si>
  <si>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</si>
  <si>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</si>
  <si>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</si>
  <si>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</si>
  <si>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</si>
  <si>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</si>
  <si>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</si>
  <si>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</si>
  <si>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</si>
  <si>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</si>
  <si>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</si>
  <si>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</si>
  <si>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</si>
  <si>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</si>
  <si>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</si>
  <si>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</si>
  <si>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</si>
  <si>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</si>
  <si>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</si>
  <si>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</si>
  <si>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</si>
  <si>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</si>
  <si>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</si>
  <si>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</si>
  <si>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</si>
  <si>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</si>
  <si>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</si>
  <si>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</si>
  <si>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</si>
  <si>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</si>
  <si>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</si>
  <si>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</si>
  <si>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</si>
  <si>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</si>
  <si>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</si>
  <si>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</si>
  <si>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</si>
  <si>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</si>
  <si>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</si>
  <si>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</si>
  <si>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</si>
  <si>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</si>
  <si>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</si>
  <si>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</si>
  <si>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</si>
  <si>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</si>
  <si>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</si>
  <si>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</si>
  <si>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</si>
  <si>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</si>
  <si>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</si>
  <si>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</si>
  <si>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</si>
  <si>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</si>
  <si>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</si>
  <si>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</si>
  <si>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</si>
  <si>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</si>
  <si>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</si>
  <si>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</si>
  <si>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</si>
  <si>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</si>
  <si>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</si>
  <si>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</si>
  <si>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</si>
  <si>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</si>
  <si>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</si>
  <si>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</si>
  <si>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</si>
  <si>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</si>
  <si>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</si>
  <si>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</si>
  <si>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</si>
  <si>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</si>
  <si>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</si>
  <si>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</si>
  <si>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</si>
  <si>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</si>
  <si>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</si>
  <si>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</si>
  <si>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</si>
  <si>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</si>
  <si>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</si>
  <si>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</si>
  <si>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</si>
  <si>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</si>
  <si>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</si>
  <si>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</si>
  <si>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</si>
  <si>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</si>
  <si>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</si>
  <si>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</si>
  <si>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</si>
  <si>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</si>
  <si>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</si>
  <si>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</si>
  <si>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</si>
  <si>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</si>
  <si>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</si>
  <si>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</si>
  <si>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</si>
  <si>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</si>
  <si>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</si>
  <si>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</si>
  <si>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</si>
  <si>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</si>
  <si>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</si>
  <si>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</si>
  <si>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</si>
  <si>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</si>
  <si>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</si>
  <si>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</si>
  <si>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</si>
  <si>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</si>
  <si>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</si>
  <si>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</si>
  <si>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</si>
  <si>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</si>
  <si>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</si>
  <si>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</si>
  <si>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</si>
  <si>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</si>
  <si>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</si>
  <si>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</si>
  <si>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</si>
  <si>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</si>
  <si>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</si>
  <si>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</si>
  <si>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</si>
  <si>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</si>
  <si>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</si>
  <si>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</si>
  <si>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</si>
  <si>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</si>
  <si>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</si>
  <si>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</si>
  <si>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</si>
  <si>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</si>
  <si>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</si>
  <si>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</si>
  <si>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</si>
  <si>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</si>
  <si>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</si>
  <si>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</si>
  <si>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</si>
  <si>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</si>
  <si>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</si>
  <si>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</si>
  <si>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</si>
  <si>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</si>
  <si>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</si>
  <si>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</si>
  <si>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</si>
  <si>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</si>
  <si>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</si>
  <si>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</si>
  <si>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</si>
  <si>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</si>
  <si>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</si>
  <si>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</si>
  <si>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</si>
  <si>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</si>
  <si>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</si>
  <si>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</si>
  <si>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</si>
  <si>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</si>
  <si>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</si>
  <si>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</si>
  <si>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</si>
  <si>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</si>
  <si>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</si>
  <si>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</si>
  <si>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</si>
  <si>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</si>
  <si>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</si>
  <si>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</si>
  <si>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</si>
  <si>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</si>
  <si>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</si>
  <si>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</si>
  <si>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</si>
  <si>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</si>
  <si>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</si>
  <si>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</si>
  <si>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</si>
  <si>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</si>
  <si>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</si>
  <si>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</si>
  <si>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</si>
  <si>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</si>
  <si>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</si>
  <si>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</si>
  <si>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</si>
  <si>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</si>
  <si>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</si>
  <si>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</si>
  <si>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</si>
  <si>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</si>
  <si>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</si>
  <si>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</si>
  <si>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</si>
  <si>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</si>
  <si>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</si>
  <si>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</si>
  <si>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</si>
  <si>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</si>
  <si>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</si>
  <si>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</si>
  <si>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</si>
  <si>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</si>
  <si>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</si>
  <si>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</si>
  <si>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</si>
  <si>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</si>
  <si>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</si>
  <si>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</si>
  <si>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</si>
  <si>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</si>
  <si>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</si>
  <si>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</si>
  <si>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</si>
  <si>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</si>
  <si>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</si>
  <si>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</si>
  <si>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</si>
  <si>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</si>
  <si>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</si>
  <si>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</si>
  <si>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</si>
  <si>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</si>
  <si>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</si>
  <si>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</si>
  <si>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</si>
  <si>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</si>
  <si>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</si>
  <si>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</si>
  <si>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</si>
  <si>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</si>
  <si>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</si>
  <si>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</si>
  <si>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</si>
  <si>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</si>
  <si>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</si>
  <si>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</si>
  <si>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</si>
  <si>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</si>
  <si>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</si>
  <si>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</si>
  <si>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</si>
  <si>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</si>
  <si>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</si>
  <si>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</si>
  <si>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</si>
  <si>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</si>
  <si>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</si>
  <si>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</si>
  <si>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</si>
  <si>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</si>
  <si>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</si>
  <si>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</si>
  <si>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</si>
  <si>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</si>
  <si>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</si>
  <si>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</si>
  <si>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</si>
  <si>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</si>
  <si>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</si>
  <si>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</si>
  <si>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</si>
  <si>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</si>
  <si>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</si>
  <si>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</si>
  <si>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</si>
  <si>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</si>
  <si>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</si>
  <si>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</si>
  <si>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</si>
  <si>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</si>
  <si>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</si>
  <si>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</si>
  <si>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</si>
  <si>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</si>
  <si>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</si>
  <si>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</si>
  <si>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</si>
  <si>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</si>
  <si>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</si>
  <si>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</si>
  <si>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</si>
  <si>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</si>
  <si>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</si>
  <si>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</si>
  <si>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</si>
  <si>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</si>
  <si>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</si>
  <si>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</si>
  <si>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</si>
  <si>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</si>
  <si>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</si>
  <si>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</si>
  <si>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</si>
  <si>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</si>
  <si>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</si>
  <si>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</si>
  <si>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</si>
  <si>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</si>
  <si>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</si>
  <si>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</si>
  <si>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</si>
  <si>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</si>
  <si>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</si>
  <si>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</si>
  <si>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</si>
  <si>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</si>
  <si>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</si>
  <si>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</si>
  <si>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</si>
  <si>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</si>
  <si>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</si>
  <si>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</si>
  <si>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</si>
  <si>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</si>
  <si>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</si>
  <si>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</si>
  <si>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</si>
  <si>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</si>
  <si>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</si>
  <si>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</si>
  <si>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</si>
  <si>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</si>
  <si>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</si>
  <si>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</si>
  <si>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</si>
  <si>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</si>
  <si>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</si>
  <si>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</si>
  <si>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</si>
  <si>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</si>
  <si>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</si>
  <si>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</si>
  <si>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</si>
  <si>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</si>
  <si>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</si>
  <si>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</si>
  <si>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</si>
  <si>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</si>
  <si>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</si>
  <si>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</si>
  <si>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</si>
  <si>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</si>
  <si>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</si>
  <si>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</si>
  <si>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</si>
  <si>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</si>
  <si>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</si>
  <si>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</si>
  <si>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</si>
  <si>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</si>
  <si>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</si>
  <si>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</si>
  <si>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</si>
  <si>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</si>
  <si>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</si>
  <si>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</si>
  <si>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</si>
  <si>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</si>
  <si>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</si>
  <si>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</si>
  <si>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</si>
  <si>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</si>
  <si>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</si>
  <si>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</si>
  <si>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</si>
  <si>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</si>
  <si>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</si>
  <si>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</si>
  <si>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</si>
  <si>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</si>
  <si>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</si>
  <si>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</si>
  <si>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</si>
  <si>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</si>
  <si>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</si>
  <si>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</si>
  <si>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</si>
  <si>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</si>
  <si>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</si>
  <si>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</si>
  <si>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</si>
  <si>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</si>
  <si>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</si>
  <si>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</si>
  <si>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</si>
  <si>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</si>
  <si>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</si>
  <si>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</si>
  <si>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</si>
  <si>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</si>
  <si>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</si>
  <si>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</si>
  <si>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</si>
  <si>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</si>
  <si>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</si>
  <si>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</si>
  <si>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</si>
  <si>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</si>
  <si>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</si>
  <si>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</si>
  <si>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</si>
  <si>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</si>
  <si>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</si>
  <si>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</si>
  <si>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</si>
  <si>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</si>
  <si>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</si>
  <si>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</si>
  <si>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</si>
  <si>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</si>
  <si>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</si>
  <si>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</si>
  <si>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</si>
  <si>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</si>
  <si>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</si>
  <si>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</si>
  <si>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</si>
  <si>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</si>
  <si>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</si>
  <si>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</si>
  <si>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</si>
  <si>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</si>
  <si>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</si>
  <si>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</si>
  <si>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</si>
  <si>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</si>
  <si>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</si>
  <si>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</si>
  <si>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</si>
  <si>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</si>
  <si>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</si>
  <si>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</si>
  <si>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</si>
  <si>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</si>
  <si>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</si>
  <si>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</si>
  <si>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</si>
  <si>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</si>
  <si>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</si>
  <si>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</si>
  <si>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</si>
  <si>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</si>
  <si>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</si>
  <si>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</si>
  <si>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</si>
  <si>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</si>
  <si>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</si>
  <si>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</si>
  <si>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</si>
  <si>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</si>
  <si>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</si>
  <si>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</si>
  <si>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</si>
  <si>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</si>
  <si>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</si>
  <si>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</si>
  <si>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</si>
  <si>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</si>
  <si>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</si>
  <si>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</si>
  <si>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</si>
  <si>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</si>
  <si>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</si>
  <si>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</si>
  <si>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</si>
  <si>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</si>
  <si>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</si>
  <si>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</si>
  <si>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</si>
  <si>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</si>
  <si>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</si>
  <si>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</si>
  <si>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</si>
  <si>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</si>
  <si>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</si>
  <si>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</si>
  <si>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</si>
  <si>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</si>
  <si>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</si>
  <si>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</si>
  <si>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</si>
  <si>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</si>
  <si>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</si>
  <si>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</si>
  <si>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</si>
  <si>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</si>
  <si>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</si>
  <si>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</si>
  <si>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</si>
  <si>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</si>
  <si>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</si>
  <si>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</si>
  <si>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</si>
  <si>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</si>
  <si>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</si>
  <si>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</si>
  <si>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</si>
  <si>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</si>
  <si>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</si>
  <si>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</si>
  <si>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</si>
  <si>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</si>
  <si>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</si>
  <si>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</si>
  <si>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</si>
  <si>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</si>
  <si>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</si>
  <si>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</si>
  <si>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</si>
  <si>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</si>
  <si>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</si>
  <si>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</si>
  <si>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</si>
  <si>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</si>
  <si>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</si>
  <si>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</si>
  <si>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</si>
  <si>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</si>
  <si>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</si>
  <si>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</si>
  <si>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</si>
  <si>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</si>
  <si>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</si>
  <si>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</si>
  <si>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</si>
  <si>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</si>
  <si>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</si>
  <si>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</si>
  <si>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</si>
  <si>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</si>
  <si>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</si>
  <si>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</si>
  <si>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</si>
  <si>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</si>
  <si>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</si>
  <si>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</si>
  <si>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</si>
  <si>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</si>
  <si>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</si>
  <si>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</si>
  <si>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</si>
  <si>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</si>
  <si>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</si>
  <si>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</si>
  <si>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</si>
  <si>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</si>
  <si>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</si>
  <si>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</si>
  <si>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</si>
  <si>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</si>
  <si>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</si>
  <si>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</si>
  <si>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</si>
  <si>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</si>
  <si>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</si>
  <si>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</si>
  <si>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</si>
  <si>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</si>
  <si>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</si>
  <si>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</si>
  <si>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</si>
  <si>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</si>
  <si>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</si>
  <si>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</si>
  <si>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</si>
  <si>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</si>
  <si>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</si>
  <si>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</si>
  <si>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</si>
  <si>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</si>
  <si>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</si>
  <si>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</si>
  <si>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</si>
  <si>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</si>
  <si>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</si>
  <si>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</si>
  <si>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</si>
  <si>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</si>
  <si>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</si>
  <si>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</si>
  <si>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</si>
  <si>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</si>
  <si>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</si>
  <si>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</si>
  <si>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</si>
  <si>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</si>
  <si>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</si>
  <si>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</si>
  <si>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</si>
  <si>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</si>
  <si>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</si>
  <si>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</si>
  <si>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</si>
  <si>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</si>
  <si>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</si>
  <si>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</si>
  <si>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</si>
  <si>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</si>
  <si>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</si>
  <si>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</si>
  <si>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</si>
  <si>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</si>
  <si>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</si>
  <si>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</si>
  <si>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</si>
  <si>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</si>
  <si>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</si>
  <si>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</si>
  <si>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</si>
  <si>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</si>
  <si>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</si>
  <si>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</si>
  <si>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</si>
  <si>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</si>
  <si>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</si>
  <si>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</si>
  <si>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</si>
  <si>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</si>
  <si>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</si>
  <si>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</si>
  <si>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</si>
  <si>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</si>
  <si>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</si>
  <si>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</si>
  <si>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</si>
  <si>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</si>
  <si>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</si>
  <si>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</si>
  <si>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</si>
  <si>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</si>
  <si>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</si>
  <si>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</si>
  <si>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</si>
  <si>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</si>
  <si>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</si>
  <si>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</si>
  <si>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</si>
  <si>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</si>
  <si>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</si>
  <si>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</si>
  <si>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</si>
  <si>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</si>
  <si>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</si>
  <si>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</si>
  <si>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</si>
  <si>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</si>
  <si>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</si>
  <si>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</si>
  <si>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</si>
  <si>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</si>
  <si>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</si>
  <si>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</si>
  <si>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</si>
  <si>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</si>
  <si>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</si>
  <si>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</si>
  <si>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</si>
  <si>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</si>
  <si>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</si>
  <si>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</si>
  <si>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</si>
  <si>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</si>
  <si>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</si>
  <si>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</si>
  <si>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</si>
  <si>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</si>
  <si>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</si>
  <si>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</si>
  <si>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</si>
  <si>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</si>
  <si>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</si>
  <si>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</si>
  <si>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</si>
  <si>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</si>
  <si>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</si>
  <si>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</si>
  <si>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</si>
  <si>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</si>
  <si>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</si>
  <si>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</si>
  <si>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</si>
  <si>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</si>
  <si>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</si>
  <si>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</si>
  <si>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</si>
  <si>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</si>
  <si>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</si>
  <si>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</si>
  <si>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</si>
  <si>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</si>
  <si>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</si>
  <si>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</si>
  <si>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</si>
  <si>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</si>
  <si>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</si>
  <si>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</si>
  <si>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</si>
  <si>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</si>
  <si>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</si>
  <si>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</si>
  <si>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</si>
  <si>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</si>
  <si>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</si>
  <si>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</si>
  <si>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</si>
  <si>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</si>
  <si>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</si>
  <si>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</si>
  <si>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</si>
  <si>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</si>
  <si>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</si>
  <si>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</si>
  <si>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</si>
  <si>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</si>
  <si>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</si>
  <si>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</si>
  <si>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</si>
  <si>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</si>
  <si>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</si>
  <si>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</si>
  <si>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</si>
  <si>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</si>
  <si>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</si>
  <si>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</si>
  <si>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</si>
  <si>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</si>
  <si>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</si>
  <si>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</si>
  <si>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</si>
  <si>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</si>
  <si>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</si>
  <si>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</si>
  <si>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</si>
  <si>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</si>
  <si>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</si>
  <si>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</si>
  <si>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</si>
  <si>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</si>
  <si>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</si>
  <si>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</si>
  <si>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</si>
  <si>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</si>
  <si>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</si>
  <si>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</si>
  <si>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</si>
  <si>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</si>
  <si>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</si>
  <si>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</si>
  <si>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</si>
  <si>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</si>
  <si>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</si>
  <si>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</si>
  <si>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</si>
  <si>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</si>
  <si>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</si>
  <si>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</si>
  <si>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</si>
  <si>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</si>
  <si>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</si>
  <si>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</si>
  <si>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</si>
  <si>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</si>
  <si>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</si>
  <si>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</si>
  <si>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</si>
  <si>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</si>
  <si>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</si>
  <si>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</si>
  <si>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</si>
  <si>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</si>
  <si>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</si>
  <si>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</si>
  <si>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</si>
  <si>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</si>
  <si>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</si>
  <si>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</si>
  <si>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</si>
  <si>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</si>
  <si>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</si>
  <si>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</si>
  <si>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</si>
  <si>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</si>
  <si>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</si>
  <si>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</si>
  <si>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</si>
  <si>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</si>
  <si>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</si>
  <si>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</si>
  <si>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</si>
  <si>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</si>
  <si>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</si>
  <si>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</si>
  <si>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</si>
  <si>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</si>
  <si>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</si>
  <si>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</si>
  <si>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</si>
  <si>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</si>
  <si>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</si>
  <si>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</si>
  <si>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</si>
  <si>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</si>
  <si>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</si>
  <si>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</si>
  <si>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</si>
  <si>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</si>
  <si>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</si>
  <si>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</si>
  <si>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</si>
  <si>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</si>
  <si>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</si>
  <si>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</si>
  <si>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</si>
  <si>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</si>
  <si>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</si>
  <si>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</si>
  <si>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</si>
  <si>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</si>
  <si>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</si>
  <si>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</si>
  <si>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</si>
  <si>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</si>
  <si>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</si>
  <si>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</si>
  <si>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</si>
  <si>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</si>
  <si>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</si>
  <si>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</si>
  <si>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</si>
  <si>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</si>
  <si>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</si>
  <si>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</si>
  <si>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</si>
  <si>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</si>
  <si>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</si>
  <si>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</si>
  <si>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</si>
  <si>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</si>
  <si>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</si>
  <si>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</si>
  <si>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</si>
  <si>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</si>
  <si>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</si>
  <si>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</si>
  <si>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</si>
  <si>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</si>
  <si>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</si>
  <si>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</si>
  <si>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</si>
  <si>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</si>
  <si>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</si>
  <si>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</si>
  <si>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</si>
  <si>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</si>
  <si>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</si>
  <si>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</si>
  <si>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</si>
  <si>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</si>
  <si>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</si>
  <si>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</si>
  <si>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</si>
  <si>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</si>
  <si>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</si>
  <si>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</si>
  <si>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</si>
  <si>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</si>
  <si>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</si>
  <si>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</si>
  <si>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</si>
  <si>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</si>
  <si>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</si>
  <si>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</si>
  <si>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</si>
  <si>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</si>
  <si>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</si>
  <si>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</si>
  <si>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</si>
  <si>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</si>
  <si>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</si>
  <si>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</si>
  <si>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</si>
  <si>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</si>
  <si>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</si>
  <si>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</si>
  <si>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</si>
  <si>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</si>
  <si>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</si>
  <si>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</si>
  <si>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</si>
  <si>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</si>
  <si>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</si>
  <si>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</si>
  <si>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</si>
  <si>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</si>
  <si>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</si>
  <si>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</si>
  <si>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</si>
  <si>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</si>
  <si>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</si>
  <si>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</si>
  <si>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</si>
  <si>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</si>
  <si>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</si>
  <si>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</si>
  <si>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</si>
  <si>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</si>
  <si>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</si>
  <si>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</si>
  <si>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</si>
  <si>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</si>
  <si>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</si>
  <si>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</si>
  <si>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</si>
  <si>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</si>
  <si>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</si>
  <si>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</si>
  <si>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</si>
  <si>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</si>
  <si>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</si>
  <si>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</si>
  <si>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</si>
  <si>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</si>
  <si>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</si>
  <si>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</si>
  <si>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</si>
  <si>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</si>
  <si>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</si>
  <si>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</si>
  <si>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</si>
  <si>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</si>
  <si>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</si>
  <si>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</si>
  <si>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</si>
  <si>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</si>
  <si>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</si>
  <si>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</si>
  <si>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</si>
  <si>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</si>
  <si>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</si>
  <si>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</si>
  <si>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</si>
  <si>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</si>
  <si>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</si>
  <si>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</si>
  <si>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</si>
  <si>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</si>
  <si>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</si>
  <si>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</si>
  <si>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</si>
  <si>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</si>
  <si>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</si>
  <si>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</si>
  <si>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</si>
  <si>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</si>
  <si>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</si>
  <si>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</si>
  <si>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</si>
  <si>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</si>
  <si>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</si>
  <si>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</si>
  <si>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</si>
  <si>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</si>
  <si>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</si>
  <si>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</si>
  <si>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</si>
  <si>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</si>
  <si>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</si>
  <si>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</si>
  <si>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</si>
  <si>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</si>
  <si>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</si>
  <si>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</si>
  <si>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</si>
  <si>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</si>
  <si>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</si>
  <si>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</si>
  <si>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</si>
  <si>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</si>
  <si>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</si>
  <si>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</si>
  <si>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</si>
  <si>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</si>
  <si>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</si>
  <si>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</si>
  <si>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</si>
  <si>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</si>
  <si>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</si>
  <si>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</si>
  <si>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</si>
  <si>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</si>
  <si>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</si>
  <si>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</si>
  <si>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</si>
  <si>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</si>
  <si>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</si>
  <si>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</si>
  <si>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</si>
  <si>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</si>
  <si>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</si>
  <si>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</si>
  <si>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</si>
  <si>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</si>
  <si>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</si>
  <si>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</si>
  <si>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</si>
  <si>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</si>
  <si>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</si>
  <si>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</si>
  <si>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</si>
  <si>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</si>
  <si>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</si>
  <si>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</si>
  <si>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</si>
  <si>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</si>
  <si>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</si>
  <si>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</si>
  <si>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</si>
  <si>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</si>
  <si>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</si>
  <si>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</si>
  <si>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</si>
  <si>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</si>
  <si>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</si>
  <si>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</si>
  <si>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</si>
  <si>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</si>
  <si>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</si>
  <si>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</si>
  <si>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</si>
  <si>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</si>
  <si>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</si>
  <si>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</si>
  <si>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</si>
  <si>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</si>
  <si>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</si>
  <si>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</si>
  <si>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</si>
  <si>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</si>
  <si>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</si>
  <si>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</si>
  <si>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</si>
  <si>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</si>
  <si>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</si>
  <si>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</si>
  <si>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</si>
  <si>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</si>
  <si>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</si>
  <si>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</si>
  <si>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</si>
  <si>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</si>
  <si>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</si>
  <si>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</si>
  <si>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</si>
  <si>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</si>
  <si>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</si>
  <si>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</si>
  <si>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</si>
  <si>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</si>
  <si>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</si>
  <si>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</si>
  <si>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</si>
  <si>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</si>
  <si>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</si>
  <si>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</si>
  <si>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</si>
  <si>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</si>
  <si>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</si>
  <si>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</si>
  <si>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</si>
  <si>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</si>
  <si>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</si>
  <si>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</si>
  <si>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</si>
  <si>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</si>
  <si>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</si>
  <si>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</si>
  <si>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</si>
  <si>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</si>
  <si>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</si>
  <si>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</si>
  <si>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</si>
  <si>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</si>
  <si>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</si>
  <si>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</si>
  <si>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</si>
  <si>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</si>
  <si>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</si>
  <si>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</si>
  <si>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</si>
  <si>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</si>
  <si>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</si>
  <si>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</si>
  <si>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</si>
  <si>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</si>
  <si>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</si>
  <si>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</si>
  <si>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</si>
  <si>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</si>
  <si>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</si>
  <si>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</si>
  <si>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</si>
  <si>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</si>
  <si>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</si>
  <si>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</si>
  <si>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</si>
  <si>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</si>
  <si>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</si>
  <si>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</si>
  <si>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</si>
  <si>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</si>
  <si>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</si>
  <si>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</si>
  <si>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</si>
  <si>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</si>
  <si>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</si>
  <si>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</si>
  <si>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</si>
  <si>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</si>
  <si>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</si>
  <si>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</si>
  <si>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</si>
  <si>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</si>
  <si>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</si>
  <si>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</si>
  <si>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</si>
  <si>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</si>
  <si>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</si>
  <si>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</si>
  <si>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</si>
  <si>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</si>
  <si>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</si>
  <si>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</si>
  <si>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</si>
  <si>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</si>
  <si>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</si>
  <si>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</si>
  <si>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</si>
  <si>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</si>
  <si>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</si>
  <si>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</si>
  <si>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</si>
  <si>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</si>
  <si>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</si>
  <si>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</si>
  <si>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</si>
  <si>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</si>
  <si>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</si>
  <si>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</si>
  <si>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</si>
  <si>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</si>
  <si>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</si>
  <si>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</si>
  <si>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</si>
  <si>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</si>
  <si>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</si>
  <si>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</si>
  <si>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</si>
  <si>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</si>
  <si>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</si>
  <si>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</si>
  <si>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</si>
  <si>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</si>
  <si>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</si>
  <si>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</si>
  <si>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</si>
  <si>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</si>
  <si>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</si>
  <si>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</si>
  <si>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</si>
  <si>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</si>
  <si>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</si>
  <si>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</si>
  <si>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</si>
  <si>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</si>
  <si>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</si>
  <si>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</si>
  <si>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</si>
  <si>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</si>
  <si>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</si>
  <si>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</si>
  <si>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</si>
  <si>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</si>
  <si>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</si>
  <si>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</si>
  <si>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</si>
  <si>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</si>
  <si>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</si>
  <si>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</si>
  <si>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</si>
  <si>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</si>
  <si>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</si>
  <si>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</si>
  <si>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</si>
  <si>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</si>
  <si>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</si>
  <si>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</si>
  <si>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</si>
  <si>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</si>
  <si>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</si>
  <si>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</si>
  <si>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</si>
  <si>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</si>
  <si>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</si>
  <si>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</si>
  <si>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</si>
  <si>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</si>
  <si>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</si>
  <si>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</si>
  <si>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</si>
  <si>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</si>
  <si>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</si>
  <si>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</si>
  <si>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</si>
  <si>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</si>
  <si>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</si>
  <si>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</si>
  <si>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</si>
  <si>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</si>
  <si>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</si>
  <si>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</si>
  <si>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</si>
  <si>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</si>
  <si>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</si>
  <si>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</si>
  <si>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</si>
  <si>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</si>
  <si>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</si>
  <si>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</si>
  <si>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</si>
  <si>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</si>
  <si>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</si>
  <si>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</si>
  <si>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</si>
  <si>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</si>
  <si>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</si>
  <si>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</si>
  <si>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</si>
  <si>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</si>
  <si>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</si>
  <si>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</si>
  <si>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</si>
  <si>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</si>
  <si>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</si>
  <si>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</si>
  <si>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</si>
  <si>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</si>
  <si>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</si>
  <si>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</si>
  <si>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</si>
  <si>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</si>
  <si>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</si>
  <si>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</si>
  <si>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</si>
  <si>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</si>
  <si>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</si>
  <si>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</si>
  <si>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</si>
  <si>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</si>
  <si>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</si>
  <si>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</si>
  <si>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</si>
  <si>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</si>
  <si>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</si>
  <si>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</si>
  <si>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</si>
  <si>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</si>
  <si>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</si>
  <si>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</si>
  <si>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</si>
  <si>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</si>
  <si>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</si>
  <si>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</si>
  <si>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</si>
  <si>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</si>
  <si>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</si>
  <si>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</si>
  <si>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</si>
  <si>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</si>
  <si>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</si>
  <si>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</si>
  <si>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</si>
  <si>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</si>
  <si>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</si>
  <si>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</si>
  <si>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</si>
  <si>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</si>
  <si>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</si>
  <si>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</si>
  <si>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</si>
  <si>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</si>
  <si>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</si>
  <si>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</si>
  <si>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</si>
  <si>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</si>
  <si>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</si>
  <si>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</si>
  <si>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</si>
  <si>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</si>
  <si>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</si>
  <si>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</si>
  <si>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</si>
  <si>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</si>
  <si>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</si>
  <si>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</si>
  <si>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</si>
  <si>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</si>
  <si>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</si>
  <si>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</si>
  <si>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</si>
  <si>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</si>
  <si>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</si>
  <si>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</si>
  <si>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</si>
  <si>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</si>
  <si>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</si>
  <si>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</si>
  <si>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</si>
  <si>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</si>
  <si>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</si>
  <si>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</si>
  <si>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</si>
  <si>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</si>
  <si>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</si>
  <si>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</si>
  <si>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</si>
  <si>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</si>
  <si>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</si>
  <si>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</si>
  <si>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</si>
  <si>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</si>
  <si>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</si>
  <si>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</si>
  <si>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</si>
  <si>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</si>
  <si>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</si>
  <si>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</si>
  <si>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</si>
  <si>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</si>
  <si>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</si>
  <si>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</si>
  <si>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</si>
  <si>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</si>
  <si>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</si>
  <si>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</si>
  <si>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</si>
  <si>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</si>
  <si>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</si>
  <si>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</si>
  <si>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</si>
  <si>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</si>
  <si>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</si>
  <si>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</si>
  <si>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</si>
  <si>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</si>
  <si>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</si>
  <si>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</si>
  <si>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</si>
  <si>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</si>
  <si>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</si>
  <si>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</si>
  <si>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</si>
  <si>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</si>
  <si>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</si>
  <si>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</si>
  <si>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</si>
  <si>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</si>
  <si>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</si>
  <si>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</si>
  <si>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</si>
  <si>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</si>
  <si>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</si>
  <si>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</si>
  <si>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</si>
  <si>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</si>
  <si>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</si>
  <si>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</si>
  <si>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</si>
  <si>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</si>
  <si>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</si>
  <si>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</si>
  <si>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</si>
  <si>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</si>
  <si>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</si>
  <si>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</si>
  <si>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</si>
  <si>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</si>
  <si>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</si>
  <si>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</si>
  <si>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</si>
  <si>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</si>
  <si>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</si>
  <si>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</si>
  <si>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</si>
  <si>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</si>
  <si>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</si>
  <si>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</si>
  <si>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</si>
  <si>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</si>
  <si>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</si>
  <si>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</si>
  <si>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</si>
  <si>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</si>
  <si>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</si>
  <si>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</si>
  <si>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</si>
  <si>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</si>
  <si>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</si>
  <si>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</si>
  <si>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</si>
  <si>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</si>
  <si>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</si>
  <si>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</si>
  <si>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</si>
  <si>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</si>
  <si>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</si>
  <si>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</si>
  <si>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</si>
  <si>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</si>
  <si>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</si>
  <si>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</si>
  <si>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</si>
  <si>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</si>
  <si>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</si>
  <si>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</si>
  <si>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</si>
  <si>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</si>
  <si>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</si>
  <si>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</si>
  <si>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</si>
  <si>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</si>
  <si>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</si>
  <si>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</si>
  <si>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</si>
  <si>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</si>
  <si>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</si>
  <si>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</si>
  <si>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</si>
  <si>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</si>
  <si>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</si>
  <si>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</si>
  <si>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</si>
  <si>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</si>
  <si>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</si>
  <si>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</si>
  <si>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</si>
  <si>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</si>
  <si>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</si>
  <si>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</si>
  <si>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</si>
  <si>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</si>
  <si>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</si>
  <si>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</si>
  <si>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</si>
  <si>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</si>
  <si>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</si>
  <si>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</si>
  <si>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</si>
  <si>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</si>
  <si>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</si>
  <si>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</si>
  <si>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</si>
  <si>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</si>
  <si>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</si>
  <si>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</si>
  <si>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</si>
  <si>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</si>
  <si>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</si>
  <si>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</si>
  <si>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</si>
  <si>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</si>
  <si>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</si>
  <si>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</si>
  <si>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</si>
  <si>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</si>
  <si>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</si>
  <si>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</si>
  <si>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</si>
  <si>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</si>
  <si>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</si>
  <si>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</si>
  <si>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</si>
  <si>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</si>
  <si>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</si>
  <si>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</si>
  <si>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</si>
  <si>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</si>
  <si>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</si>
  <si>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</si>
  <si>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</si>
  <si>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</si>
  <si>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</si>
  <si>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</si>
  <si>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</si>
  <si>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</si>
  <si>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</si>
  <si>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</si>
  <si>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</si>
  <si>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</si>
  <si>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</si>
  <si>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</si>
  <si>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</si>
  <si>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</si>
  <si>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</si>
  <si>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</si>
  <si>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</si>
  <si>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</si>
  <si>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</si>
  <si>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</si>
  <si>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</si>
  <si>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</si>
  <si>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</si>
  <si>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</si>
  <si>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</si>
  <si>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</si>
  <si>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</si>
  <si>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</si>
  <si>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</si>
  <si>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</si>
  <si>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</si>
  <si>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</si>
  <si>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</si>
  <si>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</si>
  <si>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</si>
  <si>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</si>
  <si>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</si>
  <si>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</si>
  <si>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</si>
  <si>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</si>
  <si>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</si>
  <si>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</si>
  <si>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</si>
  <si>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</si>
  <si>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</si>
  <si>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</si>
  <si>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</si>
  <si>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</si>
  <si>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</si>
  <si>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</si>
  <si>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</si>
  <si>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</si>
  <si>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</si>
  <si>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</si>
  <si>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</si>
  <si>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</si>
  <si>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</si>
  <si>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</si>
  <si>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</si>
  <si>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</si>
  <si>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</si>
  <si>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</si>
  <si>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</si>
  <si>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</si>
  <si>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</si>
  <si>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</si>
  <si>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</si>
  <si>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</si>
  <si>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</si>
  <si>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</si>
  <si>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</si>
  <si>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</si>
  <si>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</si>
  <si>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</si>
  <si>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</si>
  <si>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</si>
  <si>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</si>
  <si>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</si>
  <si>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</si>
  <si>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</si>
  <si>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</si>
  <si>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</si>
  <si>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</si>
  <si>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</si>
  <si>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</si>
  <si>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</si>
  <si>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</si>
  <si>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</si>
  <si>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</si>
  <si>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</si>
  <si>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</si>
  <si>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</si>
  <si>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</si>
  <si>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</si>
  <si>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</si>
  <si>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</si>
  <si>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</si>
  <si>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</si>
  <si>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</si>
  <si>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</si>
  <si>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</si>
  <si>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</si>
  <si>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</si>
  <si>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</si>
  <si>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</si>
  <si>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</si>
  <si>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</si>
  <si>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</si>
  <si>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</si>
  <si>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</si>
  <si>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</si>
  <si>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</si>
  <si>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</si>
  <si>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</si>
  <si>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</si>
  <si>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</si>
  <si>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</si>
  <si>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</si>
  <si>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</si>
  <si>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</si>
  <si>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</si>
  <si>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</si>
  <si>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</si>
  <si>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</si>
  <si>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</si>
  <si>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</si>
  <si>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</si>
  <si>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</si>
  <si>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</si>
  <si>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</si>
  <si>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</si>
  <si>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</si>
  <si>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</si>
  <si>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</si>
  <si>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</si>
  <si>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</si>
  <si>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</si>
  <si>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</si>
  <si>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</si>
  <si>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</si>
  <si>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</si>
  <si>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</si>
  <si>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</si>
  <si>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</si>
  <si>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</si>
  <si>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</si>
  <si>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</si>
  <si>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</si>
  <si>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</si>
  <si>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</si>
  <si>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</si>
  <si>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</si>
  <si>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</si>
  <si>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</si>
  <si>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</si>
  <si>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</si>
  <si>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</si>
  <si>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</si>
  <si>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</si>
  <si>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</si>
  <si>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</si>
  <si>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</si>
  <si>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</si>
  <si>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</si>
  <si>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</si>
  <si>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</si>
  <si>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</si>
  <si>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</si>
  <si>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</si>
  <si>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</si>
  <si>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</si>
  <si>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</si>
  <si>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</si>
  <si>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</si>
  <si>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</si>
  <si>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</si>
  <si>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</si>
  <si>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</si>
  <si>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</si>
  <si>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</si>
  <si>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</si>
  <si>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</si>
  <si>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</si>
  <si>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</si>
  <si>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</si>
  <si>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</si>
  <si>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</si>
  <si>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</si>
  <si>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</si>
  <si>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</si>
  <si>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</si>
  <si>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</si>
  <si>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</si>
  <si>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</si>
  <si>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</si>
  <si>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</si>
  <si>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</si>
  <si>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</si>
  <si>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</si>
  <si>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</si>
  <si>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</si>
  <si>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</si>
  <si>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</si>
  <si>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</si>
  <si>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</si>
  <si>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</si>
  <si>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</si>
  <si>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</si>
  <si>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</si>
  <si>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</si>
  <si>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</si>
  <si>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</si>
  <si>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</si>
  <si>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</si>
  <si>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</si>
  <si>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</si>
  <si>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</si>
  <si>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</si>
  <si>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</si>
  <si>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</si>
  <si>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</si>
  <si>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</si>
  <si>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</si>
  <si>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</si>
  <si>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</si>
  <si>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</si>
  <si>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</si>
  <si>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</si>
  <si>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</si>
  <si>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</si>
  <si>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</si>
  <si>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</si>
  <si>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</si>
  <si>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</si>
  <si>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</si>
  <si>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</si>
  <si>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</si>
  <si>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</si>
  <si>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</si>
  <si>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</si>
  <si>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</si>
  <si>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</si>
  <si>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</si>
  <si>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</si>
  <si>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</si>
  <si>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</si>
  <si>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</si>
  <si>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</si>
  <si>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</si>
  <si>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</si>
  <si>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</si>
  <si>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</si>
  <si>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</si>
  <si>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</si>
  <si>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</si>
  <si>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</si>
  <si>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</si>
  <si>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</si>
  <si>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</si>
  <si>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</si>
  <si>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</si>
  <si>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</si>
  <si>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</si>
  <si>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</si>
  <si>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</si>
  <si>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</si>
  <si>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</si>
  <si>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</si>
  <si>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</si>
  <si>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</si>
  <si>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</si>
  <si>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</si>
  <si>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</si>
  <si>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</si>
  <si>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</si>
  <si>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</si>
  <si>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</si>
  <si>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</si>
  <si>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</si>
  <si>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</si>
  <si>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</si>
  <si>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</si>
  <si>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</si>
  <si>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</si>
  <si>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</si>
  <si>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</si>
  <si>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</si>
  <si>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</si>
  <si>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</si>
  <si>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</si>
  <si>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</si>
  <si>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</si>
  <si>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</si>
  <si>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</si>
  <si>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</si>
  <si>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</si>
  <si>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</si>
  <si>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</si>
  <si>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</si>
  <si>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</si>
  <si>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</si>
  <si>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</si>
  <si>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</si>
  <si>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</si>
  <si>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</si>
  <si>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</si>
  <si>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</si>
  <si>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</si>
  <si>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</si>
  <si>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</si>
  <si>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</si>
  <si>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</si>
  <si>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</si>
  <si>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</si>
  <si>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</si>
  <si>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</si>
  <si>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</si>
  <si>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</si>
  <si>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</si>
  <si>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</si>
  <si>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</si>
  <si>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</si>
  <si>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</si>
  <si>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</si>
  <si>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</si>
  <si>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</si>
  <si>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</si>
  <si>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</si>
  <si>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</si>
  <si>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</si>
  <si>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</si>
  <si>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</si>
  <si>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</si>
  <si>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</si>
  <si>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</si>
  <si>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</si>
  <si>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</si>
  <si>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</si>
  <si>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</si>
  <si>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</si>
  <si>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</si>
  <si>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</si>
  <si>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</si>
  <si>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</si>
  <si>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</si>
  <si>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</si>
  <si>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</si>
  <si>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</si>
  <si>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</si>
  <si>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</si>
  <si>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</si>
  <si>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</si>
  <si>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</si>
  <si>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</si>
  <si>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</si>
  <si>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</si>
  <si>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</si>
  <si>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</si>
  <si>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</si>
  <si>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</si>
  <si>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</si>
  <si>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</si>
  <si>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</si>
  <si>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</si>
  <si>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</si>
  <si>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</si>
  <si>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</si>
  <si>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</si>
  <si>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</si>
  <si>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</si>
  <si>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</si>
  <si>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</si>
  <si>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</si>
  <si>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</si>
  <si>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</si>
  <si>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</si>
  <si>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</si>
  <si>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</si>
  <si>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</si>
  <si>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</si>
  <si>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</si>
  <si>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</si>
  <si>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</si>
  <si>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</si>
  <si>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</si>
  <si>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</si>
  <si>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</si>
  <si>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</si>
  <si>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</si>
  <si>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</si>
  <si>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</si>
  <si>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</si>
  <si>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</si>
  <si>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</si>
  <si>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</si>
  <si>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</si>
  <si>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</si>
  <si>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</si>
  <si>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</si>
  <si>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</si>
  <si>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</si>
  <si>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</si>
  <si>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</si>
  <si>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</si>
  <si>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</si>
  <si>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</si>
  <si>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</si>
  <si>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</si>
  <si>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</si>
  <si>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</si>
  <si>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</si>
  <si>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</si>
  <si>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</si>
  <si>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</si>
  <si>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</si>
  <si>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</si>
  <si>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</si>
  <si>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</si>
  <si>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</si>
  <si>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</si>
  <si>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</si>
  <si>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</si>
  <si>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</si>
  <si>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</si>
  <si>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</si>
  <si>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</si>
  <si>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</si>
  <si>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</si>
  <si>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</si>
  <si>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</si>
  <si>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</si>
  <si>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</si>
  <si>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</si>
  <si>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</si>
  <si>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</si>
  <si>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</si>
  <si>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</si>
  <si>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</si>
  <si>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</si>
  <si>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</si>
  <si>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</si>
  <si>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</si>
  <si>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</si>
  <si>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</si>
  <si>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</si>
  <si>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</si>
  <si>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</si>
  <si>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</si>
  <si>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</si>
  <si>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</si>
  <si>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</si>
  <si>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</si>
  <si>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</si>
  <si>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</si>
  <si>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</si>
  <si>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</si>
  <si>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</si>
  <si>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</si>
  <si>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</si>
  <si>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</si>
  <si>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</si>
  <si>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</si>
  <si>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</si>
  <si>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</si>
  <si>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</si>
  <si>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</si>
  <si>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</si>
  <si>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</si>
  <si>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</si>
  <si>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</si>
  <si>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</si>
  <si>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</si>
  <si>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</si>
  <si>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</si>
  <si>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</si>
  <si>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</si>
  <si>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</si>
  <si>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</si>
  <si>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</si>
  <si>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</si>
  <si>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</si>
  <si>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</si>
  <si>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</si>
  <si>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</si>
  <si>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</si>
  <si>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</si>
  <si>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</si>
  <si>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</si>
  <si>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</si>
  <si>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</si>
  <si>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</si>
  <si>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</si>
  <si>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</si>
  <si>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</si>
  <si>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</si>
  <si>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</si>
  <si>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</si>
  <si>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</si>
  <si>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</si>
  <si>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</si>
  <si>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</si>
  <si>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</si>
  <si>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</si>
  <si>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</si>
  <si>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</si>
  <si>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</si>
  <si>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</si>
  <si>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</si>
  <si>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</si>
  <si>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</si>
  <si>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</si>
  <si>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</si>
  <si>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</si>
  <si>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</si>
  <si>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</si>
  <si>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</si>
  <si>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</si>
  <si>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</si>
  <si>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</si>
  <si>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</si>
  <si>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</si>
  <si>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</si>
  <si>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</si>
  <si>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</si>
  <si>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</si>
  <si>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</si>
  <si>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</si>
  <si>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</si>
  <si>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</si>
  <si>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</si>
  <si>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</si>
  <si>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</si>
  <si>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</si>
  <si>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</si>
  <si>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</si>
  <si>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</si>
  <si>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</si>
  <si>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</si>
  <si>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</si>
  <si>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</si>
  <si>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</si>
  <si>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</si>
  <si>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</si>
  <si>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</si>
  <si>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</si>
  <si>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</si>
  <si>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</si>
  <si>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</si>
  <si>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</si>
  <si>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</si>
  <si>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</si>
  <si>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</si>
  <si>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</si>
  <si>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</si>
  <si>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</si>
  <si>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</si>
  <si>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</si>
  <si>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</si>
  <si>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</si>
  <si>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</si>
  <si>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</si>
  <si>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</si>
  <si>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</si>
  <si>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</si>
  <si>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</si>
  <si>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</si>
  <si>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</si>
  <si>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</si>
  <si>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</si>
  <si>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</si>
  <si>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</si>
  <si>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</si>
  <si>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</si>
  <si>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</si>
  <si>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</si>
  <si>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</si>
  <si>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</si>
  <si>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</si>
  <si>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</si>
  <si>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</si>
  <si>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</si>
  <si>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</si>
  <si>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</si>
  <si>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</si>
  <si>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</si>
  <si>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</si>
  <si>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</si>
  <si>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</si>
  <si>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</si>
  <si>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</si>
  <si>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</si>
  <si>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</si>
  <si>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</si>
  <si>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</si>
  <si>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</si>
  <si>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</si>
  <si>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</si>
  <si>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</si>
  <si>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</si>
  <si>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</si>
  <si>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</si>
  <si>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</si>
  <si>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</si>
  <si>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</si>
  <si>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</si>
  <si>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</si>
  <si>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</si>
  <si>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</si>
  <si>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</si>
  <si>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</si>
  <si>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</si>
  <si>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</si>
  <si>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</si>
  <si>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</si>
  <si>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</si>
  <si>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</si>
  <si>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</si>
  <si>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</si>
  <si>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</si>
  <si>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</si>
  <si>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</si>
  <si>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</si>
  <si>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</si>
  <si>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</si>
  <si>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</si>
  <si>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</si>
  <si>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</si>
  <si>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</si>
  <si>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</si>
  <si>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</si>
  <si>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</si>
  <si>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</si>
  <si>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</si>
  <si>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</si>
  <si>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</si>
  <si>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</si>
  <si>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</si>
  <si>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</si>
  <si>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</si>
  <si>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</si>
  <si>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</si>
  <si>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</si>
  <si>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</si>
  <si>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</si>
  <si>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</si>
  <si>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</si>
  <si>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</si>
  <si>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</si>
  <si>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</si>
  <si>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</si>
  <si>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</si>
  <si>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</si>
  <si>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</si>
  <si>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</si>
  <si>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</si>
  <si>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</si>
  <si>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</si>
  <si>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</si>
  <si>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</si>
  <si>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</si>
  <si>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</si>
  <si>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</si>
  <si>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</si>
  <si>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</si>
  <si>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</si>
  <si>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</si>
  <si>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</si>
  <si>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</si>
  <si>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</si>
  <si>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</si>
  <si>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</si>
  <si>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</si>
  <si>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</si>
  <si>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</si>
  <si>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</si>
  <si>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</si>
  <si>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</si>
  <si>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</si>
  <si>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</si>
  <si>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</si>
  <si>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</si>
  <si>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</si>
  <si>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</si>
  <si>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</si>
  <si>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</si>
  <si>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</si>
  <si>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</si>
  <si>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</si>
  <si>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</si>
  <si>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</si>
  <si>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</si>
  <si>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</si>
  <si>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</si>
  <si>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</si>
  <si>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</si>
  <si>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</si>
  <si>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</si>
  <si>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</si>
  <si>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</si>
  <si>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</si>
  <si>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</si>
  <si>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</si>
  <si>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</si>
  <si>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</si>
  <si>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</si>
  <si>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</si>
  <si>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</si>
  <si>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</si>
  <si>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</si>
  <si>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</si>
  <si>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</si>
  <si>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</si>
  <si>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</si>
  <si>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</si>
  <si>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</si>
  <si>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</si>
  <si>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</si>
  <si>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</si>
  <si>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</si>
  <si>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</si>
  <si>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</si>
  <si>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</si>
  <si>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</si>
  <si>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</si>
  <si>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</si>
  <si>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</si>
  <si>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</si>
  <si>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</si>
  <si>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</si>
  <si>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</si>
  <si>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</si>
  <si>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</si>
  <si>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</si>
  <si>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</si>
  <si>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</si>
  <si>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</si>
  <si>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</si>
  <si>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</si>
  <si>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</si>
  <si>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</si>
  <si>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</si>
  <si>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</si>
  <si>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</si>
  <si>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</si>
  <si>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</si>
  <si>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</si>
  <si>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</si>
  <si>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</si>
  <si>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</si>
  <si>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</si>
  <si>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</si>
  <si>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</si>
  <si>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</si>
  <si>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</si>
  <si>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</si>
  <si>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</si>
  <si>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</si>
  <si>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</si>
  <si>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</si>
  <si>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</si>
  <si>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</si>
  <si>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</si>
  <si>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</si>
  <si>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</si>
  <si>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</si>
  <si>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</si>
  <si>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</si>
  <si>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</si>
  <si>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</si>
  <si>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</si>
  <si>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</si>
  <si>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</si>
  <si>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</si>
  <si>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</si>
  <si>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</si>
  <si>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</si>
  <si>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</si>
  <si>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</si>
  <si>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</si>
  <si>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</si>
  <si>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</si>
  <si>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</si>
  <si>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</si>
  <si>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</si>
  <si>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</si>
  <si>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</si>
  <si>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</si>
  <si>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</si>
  <si>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</si>
  <si>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</si>
  <si>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</si>
  <si>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</si>
  <si>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</si>
  <si>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</si>
  <si>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</si>
  <si>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</si>
  <si>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</si>
  <si>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</si>
  <si>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</si>
  <si>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</si>
  <si>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</si>
  <si>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</si>
  <si>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</si>
  <si>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</si>
  <si>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</si>
  <si>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</si>
  <si>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</si>
  <si>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</si>
  <si>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</si>
  <si>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</si>
  <si>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</si>
  <si>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</si>
  <si>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</si>
  <si>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</si>
  <si>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</si>
  <si>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</si>
  <si>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</si>
  <si>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</si>
  <si>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</si>
  <si>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</si>
  <si>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</si>
  <si>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</si>
  <si>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</si>
  <si>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</si>
  <si>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</si>
  <si>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</si>
  <si>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</si>
  <si>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</si>
  <si>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</si>
  <si>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</si>
  <si>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</si>
  <si>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</si>
  <si>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</si>
  <si>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</si>
  <si>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</si>
  <si>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</si>
  <si>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</si>
  <si>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</si>
  <si>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</si>
  <si>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</si>
  <si>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</si>
  <si>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</si>
  <si>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</si>
  <si>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</si>
  <si>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</si>
  <si>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</si>
  <si>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</si>
  <si>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</si>
  <si>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</si>
  <si>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</si>
  <si>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</si>
  <si>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</si>
  <si>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</si>
  <si>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</si>
  <si>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</si>
  <si>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</si>
  <si>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</si>
  <si>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</si>
  <si>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</si>
  <si>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</si>
  <si>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</si>
  <si>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</si>
  <si>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</si>
  <si>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</si>
  <si>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</si>
  <si>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</si>
  <si>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</si>
  <si>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</si>
  <si>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</si>
  <si>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</si>
  <si>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</si>
  <si>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</si>
  <si>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</si>
  <si>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</si>
  <si>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</si>
  <si>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</si>
  <si>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</si>
  <si>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</si>
  <si>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</si>
  <si>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</si>
  <si>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</si>
  <si>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</si>
  <si>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</si>
  <si>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</si>
  <si>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</si>
  <si>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</si>
  <si>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</si>
  <si>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</si>
  <si>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</si>
  <si>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</si>
  <si>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</si>
  <si>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</si>
  <si>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</si>
  <si>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</si>
  <si>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</si>
  <si>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</si>
  <si>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</si>
  <si>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</si>
  <si>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</si>
  <si>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</si>
  <si>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</si>
  <si>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</si>
  <si>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</si>
  <si>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</si>
  <si>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</si>
  <si>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</si>
  <si>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</si>
  <si>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</si>
  <si>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</si>
  <si>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</si>
  <si>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</si>
  <si>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</si>
  <si>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</si>
  <si>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</si>
  <si>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</si>
  <si>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</si>
  <si>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</si>
  <si>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</si>
  <si>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</si>
  <si>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</si>
  <si>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</si>
  <si>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</si>
  <si>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</si>
  <si>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</si>
  <si>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</si>
  <si>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</si>
  <si>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</si>
  <si>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</si>
  <si>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</si>
  <si>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</si>
  <si>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</si>
  <si>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</si>
  <si>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</si>
  <si>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</si>
  <si>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</si>
  <si>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</si>
  <si>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</si>
  <si>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</si>
  <si>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</si>
  <si>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</si>
  <si>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</si>
  <si>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</si>
  <si>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</si>
  <si>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</si>
  <si>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</si>
  <si>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</si>
  <si>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</si>
  <si>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</si>
  <si>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</si>
  <si>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</si>
  <si>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</si>
  <si>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</si>
  <si>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</si>
  <si>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</si>
  <si>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</si>
  <si>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</si>
  <si>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</si>
  <si>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</si>
  <si>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</si>
  <si>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</si>
  <si>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</si>
  <si>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</si>
  <si>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</si>
  <si>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</si>
  <si>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</si>
  <si>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</si>
  <si>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</si>
  <si>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</si>
  <si>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</si>
  <si>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</si>
  <si>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</si>
  <si>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</si>
  <si>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</si>
  <si>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</si>
  <si>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</si>
  <si>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</si>
  <si>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</si>
  <si>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</si>
  <si>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</si>
  <si>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</si>
  <si>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</si>
  <si>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</si>
  <si>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</si>
  <si>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</si>
  <si>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</si>
  <si>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</si>
  <si>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</si>
  <si>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</si>
  <si>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</si>
  <si>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</si>
  <si>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</si>
  <si>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</si>
  <si>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</si>
  <si>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</si>
  <si>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</si>
  <si>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</si>
  <si>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</si>
  <si>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</si>
  <si>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</si>
  <si>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</si>
  <si>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</si>
  <si>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</si>
  <si>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</si>
  <si>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</si>
  <si>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</si>
  <si>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</si>
  <si>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</si>
  <si>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</si>
  <si>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</si>
  <si>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</si>
  <si>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</si>
  <si>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</si>
  <si>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</si>
  <si>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</si>
  <si>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</si>
  <si>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</si>
  <si>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</si>
  <si>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</si>
  <si>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</si>
  <si>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</si>
  <si>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</si>
  <si>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</si>
  <si>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</si>
  <si>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</si>
  <si>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</si>
  <si>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</si>
  <si>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</si>
  <si>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</si>
  <si>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</si>
  <si>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</si>
  <si>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</si>
  <si>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</si>
  <si>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</si>
  <si>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</si>
  <si>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</si>
  <si>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</si>
  <si>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</si>
  <si>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</si>
  <si>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</si>
  <si>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</si>
  <si>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</si>
  <si>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</si>
  <si>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</si>
  <si>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</si>
  <si>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</si>
  <si>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</si>
  <si>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</si>
  <si>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</si>
  <si>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</si>
  <si>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</si>
  <si>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</si>
  <si>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</si>
  <si>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</si>
  <si>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</si>
  <si>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</si>
  <si>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</si>
  <si>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</si>
  <si>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</si>
  <si>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</si>
  <si>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</si>
  <si>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</si>
  <si>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</si>
  <si>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</si>
  <si>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</si>
  <si>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</si>
  <si>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</si>
  <si>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</si>
  <si>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</si>
  <si>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</si>
  <si>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</si>
  <si>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</si>
  <si>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</si>
  <si>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</si>
  <si>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</si>
  <si>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</si>
  <si>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</si>
  <si>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</si>
  <si>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</si>
  <si>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</si>
  <si>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</si>
  <si>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</si>
  <si>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</si>
  <si>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</si>
  <si>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</si>
  <si>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</si>
  <si>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</si>
  <si>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</si>
  <si>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</si>
  <si>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</si>
  <si>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</si>
  <si>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</si>
  <si>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</si>
  <si>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</si>
  <si>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</si>
  <si>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</si>
  <si>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</si>
  <si>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</si>
  <si>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</si>
  <si>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</si>
  <si>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</si>
  <si>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</si>
  <si>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</si>
  <si>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</si>
  <si>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</si>
  <si>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</si>
  <si>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</si>
  <si>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</si>
  <si>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</si>
  <si>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</si>
  <si>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</si>
  <si>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</si>
  <si>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</si>
  <si>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</si>
  <si>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</si>
  <si>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</si>
  <si>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</si>
  <si>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</si>
  <si>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</si>
  <si>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</si>
  <si>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</si>
  <si>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</si>
  <si>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</si>
  <si>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</si>
  <si>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</si>
  <si>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</si>
  <si>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</si>
  <si>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</si>
  <si>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</si>
  <si>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</si>
  <si>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</si>
  <si>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</si>
  <si>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</si>
  <si>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</si>
  <si>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</si>
  <si>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</si>
  <si>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</si>
  <si>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</si>
  <si>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</si>
  <si>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</si>
  <si>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</si>
  <si>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</si>
  <si>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</si>
  <si>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</si>
  <si>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</si>
  <si>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</si>
  <si>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</si>
  <si>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</si>
  <si>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</si>
  <si>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</si>
  <si>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</si>
  <si>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</si>
  <si>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</si>
  <si>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</si>
  <si>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</si>
  <si>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</si>
  <si>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</si>
  <si>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</si>
  <si>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</si>
  <si>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</si>
  <si>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</si>
  <si>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</si>
  <si>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</si>
  <si>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</si>
  <si>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</si>
  <si>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</si>
  <si>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</si>
  <si>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</si>
  <si>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</si>
  <si>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</si>
  <si>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</si>
  <si>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</si>
  <si>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</si>
  <si>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</si>
  <si>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</si>
  <si>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</si>
  <si>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</si>
  <si>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</si>
  <si>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</si>
  <si>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</si>
  <si>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</si>
  <si>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</si>
  <si>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</si>
  <si>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</si>
  <si>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</si>
  <si>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</si>
  <si>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</si>
  <si>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</si>
  <si>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</si>
  <si>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</si>
  <si>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</si>
  <si>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</si>
  <si>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</si>
  <si>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</si>
  <si>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</si>
  <si>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</si>
  <si>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</si>
  <si>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</si>
  <si>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</si>
  <si>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</si>
  <si>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</si>
  <si>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</si>
  <si>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</si>
  <si>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</si>
  <si>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</si>
  <si>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</si>
  <si>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</si>
  <si>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</si>
  <si>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</si>
  <si>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</si>
  <si>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</si>
  <si>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</si>
  <si>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</si>
  <si>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</si>
  <si>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</si>
  <si>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</si>
  <si>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</si>
  <si>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</si>
  <si>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</si>
  <si>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</si>
  <si>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</si>
  <si>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</si>
  <si>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</si>
  <si>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</si>
  <si>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</si>
  <si>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</si>
  <si>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</si>
  <si>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</si>
  <si>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</si>
  <si>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</si>
  <si>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</si>
  <si>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</si>
  <si>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</si>
  <si>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</si>
  <si>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</si>
  <si>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</si>
  <si>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</si>
  <si>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</si>
  <si>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</si>
  <si>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</si>
  <si>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</si>
  <si>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</si>
  <si>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</si>
  <si>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</si>
  <si>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</si>
  <si>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</si>
  <si>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</si>
  <si>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</si>
  <si>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</si>
  <si>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</si>
  <si>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</si>
  <si>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</si>
  <si>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</si>
  <si>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</si>
  <si>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</si>
  <si>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</si>
  <si>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</si>
  <si>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</si>
  <si>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</si>
  <si>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</si>
  <si>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</si>
  <si>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</si>
  <si>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</si>
  <si>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</si>
  <si>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</si>
  <si>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</si>
  <si>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</si>
  <si>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</si>
  <si>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</si>
  <si>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</si>
  <si>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</si>
  <si>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</si>
  <si>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</si>
  <si>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</si>
  <si>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</si>
  <si>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</si>
  <si>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</si>
  <si>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</si>
  <si>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</si>
  <si>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</si>
  <si>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</si>
  <si>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</si>
  <si>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</si>
  <si>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</si>
  <si>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</si>
  <si>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</si>
  <si>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</si>
  <si>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</si>
  <si>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</si>
  <si>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</si>
  <si>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</si>
  <si>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</si>
  <si>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</si>
  <si>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</si>
  <si>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</si>
  <si>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</si>
  <si>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</si>
  <si>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</si>
  <si>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</si>
  <si>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</si>
  <si>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</si>
  <si>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</si>
  <si>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</si>
  <si>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</si>
  <si>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</si>
  <si>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</si>
  <si>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</si>
  <si>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</si>
  <si>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</si>
  <si>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</si>
  <si>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</si>
  <si>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</si>
  <si>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</si>
  <si>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</si>
  <si>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</si>
  <si>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</si>
  <si>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</si>
  <si>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</si>
  <si>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</si>
  <si>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</si>
  <si>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</si>
  <si>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</si>
  <si>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</si>
  <si>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</si>
  <si>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</si>
  <si>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</si>
  <si>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</si>
  <si>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</si>
  <si>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</si>
  <si>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</si>
  <si>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</si>
  <si>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</si>
  <si>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</si>
  <si>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</si>
  <si>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</si>
  <si>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</si>
  <si>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</si>
  <si>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</si>
  <si>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</si>
  <si>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</si>
  <si>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</si>
  <si>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</si>
  <si>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</si>
  <si>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</si>
  <si>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</si>
  <si>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</si>
  <si>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</si>
  <si>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</si>
  <si>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</si>
  <si>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</si>
  <si>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</si>
  <si>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</si>
  <si>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</si>
  <si>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</si>
  <si>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</si>
  <si>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</si>
  <si>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</si>
  <si>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</si>
  <si>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</si>
  <si>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</si>
  <si>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</si>
  <si>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</si>
  <si>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</si>
  <si>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</si>
  <si>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</si>
  <si>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</si>
  <si>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</si>
  <si>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</si>
  <si>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</si>
  <si>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</si>
  <si>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</si>
  <si>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</si>
  <si>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</si>
  <si>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</si>
  <si>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</si>
  <si>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</si>
  <si>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</si>
  <si>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</si>
  <si>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</si>
  <si>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</si>
  <si>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</si>
  <si>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</si>
  <si>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</si>
  <si>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</si>
  <si>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</si>
  <si>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</si>
  <si>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</si>
  <si>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</si>
  <si>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</si>
  <si>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</si>
  <si>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</si>
  <si>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</si>
  <si>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</si>
  <si>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</si>
  <si>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</si>
  <si>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</si>
  <si>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</si>
  <si>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</si>
  <si>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</si>
  <si>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</si>
  <si>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</si>
  <si>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</si>
  <si>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</si>
  <si>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</si>
  <si>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</si>
  <si>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</si>
  <si>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</si>
  <si>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</si>
  <si>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</si>
  <si>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</si>
  <si>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</si>
  <si>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</si>
  <si>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</si>
  <si>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</si>
  <si>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</si>
  <si>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</si>
  <si>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</si>
  <si>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</si>
  <si>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</si>
  <si>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</si>
  <si>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</si>
  <si>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</si>
  <si>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</si>
  <si>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</si>
  <si>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</si>
  <si>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</si>
  <si>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</si>
  <si>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</si>
  <si>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</si>
  <si>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</si>
  <si>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</si>
  <si>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</si>
  <si>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</si>
  <si>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</si>
  <si>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</si>
  <si>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</si>
  <si>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</si>
  <si>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</si>
  <si>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</si>
  <si>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</si>
  <si>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</si>
  <si>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</si>
  <si>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</si>
  <si>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</si>
  <si>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</si>
  <si>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</si>
  <si>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</si>
  <si>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</si>
  <si>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</si>
  <si>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</si>
  <si>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</si>
  <si>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</si>
  <si>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</si>
  <si>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</si>
  <si>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</si>
  <si>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</si>
  <si>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</si>
  <si>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</si>
  <si>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</si>
  <si>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</si>
  <si>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</si>
  <si>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</si>
  <si>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</si>
  <si>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</si>
  <si>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</si>
  <si>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</si>
  <si>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</si>
  <si>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</si>
  <si>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</si>
  <si>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</si>
  <si>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</si>
  <si>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</si>
  <si>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</si>
  <si>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</si>
  <si>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</si>
  <si>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</si>
  <si>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</si>
  <si>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</si>
  <si>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</si>
  <si>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</si>
  <si>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</si>
  <si>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</si>
  <si>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</si>
  <si>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</si>
  <si>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</si>
  <si>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</si>
  <si>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</si>
  <si>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</si>
  <si>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</si>
  <si>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</si>
  <si>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</si>
  <si>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</si>
  <si>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</si>
  <si>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</si>
  <si>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</si>
  <si>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</si>
  <si>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</si>
  <si>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</si>
  <si>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</si>
  <si>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</si>
  <si>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</si>
  <si>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</si>
  <si>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</si>
  <si>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</si>
  <si>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</si>
  <si>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</si>
  <si>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</si>
  <si>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</si>
  <si>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</si>
  <si>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</si>
  <si>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</si>
  <si>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</si>
  <si>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</si>
  <si>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</si>
  <si>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</si>
  <si>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</si>
  <si>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</si>
  <si>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</si>
  <si>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</si>
  <si>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</si>
  <si>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</si>
  <si>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</si>
  <si>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</si>
  <si>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</si>
  <si>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</si>
  <si>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</si>
  <si>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</si>
  <si>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</si>
  <si>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</si>
  <si>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</si>
  <si>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</si>
  <si>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</si>
  <si>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</si>
  <si>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</si>
  <si>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</si>
  <si>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</si>
  <si>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</si>
  <si>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</si>
  <si>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</si>
  <si>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</si>
  <si>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</si>
  <si>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</si>
  <si>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</si>
  <si>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</si>
  <si>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</si>
  <si>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</si>
  <si>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</si>
  <si>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</si>
  <si>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</si>
  <si>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</si>
  <si>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</si>
  <si>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</si>
  <si>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</si>
  <si>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</si>
  <si>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</si>
  <si>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</si>
  <si>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</si>
  <si>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</si>
  <si>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</si>
  <si>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</si>
  <si>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</si>
  <si>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</si>
  <si>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</si>
  <si>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</si>
  <si>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</si>
  <si>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</si>
  <si>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</si>
  <si>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</si>
  <si>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</si>
  <si>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</si>
  <si>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</si>
  <si>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</si>
  <si>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</si>
  <si>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</si>
  <si>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</si>
  <si>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</si>
  <si>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</si>
  <si>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</si>
  <si>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</si>
  <si>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</si>
  <si>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</si>
  <si>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</si>
  <si>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</si>
  <si>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</si>
  <si>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</si>
  <si>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</si>
  <si>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</si>
  <si>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</si>
  <si>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</si>
  <si>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</si>
  <si>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</si>
  <si>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</si>
  <si>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</si>
  <si>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</si>
  <si>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</si>
  <si>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</si>
  <si>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</si>
  <si>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</si>
  <si>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</si>
  <si>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</si>
  <si>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</si>
  <si>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</si>
  <si>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</si>
  <si>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</si>
  <si>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</si>
  <si>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</si>
  <si>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</si>
  <si>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</si>
  <si>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</si>
  <si>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</si>
  <si>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</si>
  <si>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</si>
  <si>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</si>
  <si>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</si>
  <si>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</si>
  <si>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</si>
  <si>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</si>
  <si>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</si>
  <si>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</si>
  <si>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</si>
  <si>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</si>
  <si>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</si>
  <si>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</si>
  <si>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</si>
  <si>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</si>
  <si>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</si>
  <si>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</si>
  <si>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</si>
  <si>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</si>
  <si>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</si>
  <si>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</si>
  <si>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</si>
  <si>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</si>
  <si>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</si>
  <si>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</si>
  <si>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</si>
  <si>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</si>
  <si>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</si>
  <si>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</si>
  <si>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</si>
  <si>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</si>
  <si>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</si>
  <si>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</si>
  <si>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</si>
  <si>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</si>
  <si>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</si>
  <si>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</si>
  <si>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</si>
  <si>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</si>
  <si>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</si>
  <si>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</si>
  <si>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</si>
  <si>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</si>
  <si>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</si>
  <si>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</si>
  <si>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</si>
  <si>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</si>
  <si>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</si>
  <si>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</si>
  <si>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</si>
  <si>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</si>
  <si>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</si>
  <si>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</si>
  <si>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</si>
  <si>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</si>
  <si>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</si>
  <si>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</si>
  <si>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</si>
  <si>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</si>
  <si>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</si>
  <si>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</si>
  <si>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</si>
  <si>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</si>
  <si>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</si>
  <si>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</si>
  <si>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</si>
  <si>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</si>
  <si>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</si>
  <si>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</si>
  <si>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</si>
  <si>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</si>
  <si>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</si>
  <si>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</si>
  <si>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</si>
  <si>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</si>
  <si>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</si>
  <si>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</si>
  <si>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</si>
  <si>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</si>
  <si>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</si>
  <si>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</si>
  <si>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</si>
  <si>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</si>
  <si>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</si>
  <si>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</si>
  <si>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</si>
  <si>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</si>
  <si>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</si>
  <si>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</si>
  <si>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</si>
  <si>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</si>
  <si>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</si>
  <si>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</si>
  <si>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</si>
  <si>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</si>
  <si>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</si>
  <si>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</si>
  <si>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</si>
  <si>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</si>
  <si>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</si>
  <si>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</si>
  <si>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</si>
  <si>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</si>
  <si>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</si>
  <si>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</si>
  <si>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</si>
  <si>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</si>
  <si>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</si>
  <si>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</si>
  <si>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</si>
  <si>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</si>
  <si>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</si>
  <si>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</si>
  <si>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</si>
  <si>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</si>
  <si>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</si>
  <si>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</si>
  <si>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</si>
  <si>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</si>
  <si>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</si>
  <si>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</si>
  <si>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</si>
  <si>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</si>
  <si>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</si>
  <si>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</si>
  <si>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</si>
  <si>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</si>
  <si>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</si>
  <si>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</si>
  <si>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</si>
  <si>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</si>
  <si>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</si>
  <si>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</si>
  <si>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</si>
  <si>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</si>
  <si>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</si>
  <si>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</si>
  <si>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</si>
  <si>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</si>
  <si>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</si>
  <si>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</si>
  <si>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</si>
  <si>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</si>
  <si>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</si>
  <si>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</si>
  <si>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</si>
  <si>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</si>
  <si>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</si>
  <si>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</si>
  <si>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</si>
  <si>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</si>
  <si>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</si>
  <si>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</si>
  <si>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</si>
  <si>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</si>
  <si>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</si>
  <si>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</si>
  <si>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</si>
  <si>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</si>
  <si>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</si>
  <si>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</si>
  <si>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</si>
  <si>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</si>
  <si>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</si>
  <si>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</si>
  <si>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</si>
  <si>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</si>
  <si>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</si>
  <si>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</si>
  <si>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</si>
  <si>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</si>
  <si>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</si>
  <si>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</si>
  <si>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</si>
  <si>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</si>
  <si>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</si>
  <si>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</si>
  <si>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</si>
  <si>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</si>
  <si>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</si>
  <si>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</si>
  <si>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</si>
  <si>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</si>
  <si>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</si>
  <si>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</si>
  <si>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</si>
  <si>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</si>
  <si>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</si>
  <si>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</si>
  <si>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</si>
  <si>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</si>
  <si>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</si>
  <si>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</si>
  <si>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</si>
  <si>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</si>
  <si>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</si>
  <si>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</si>
  <si>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</si>
  <si>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</si>
  <si>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</si>
  <si>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</si>
  <si>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</si>
  <si>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</si>
  <si>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</si>
  <si>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</si>
  <si>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</si>
  <si>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</si>
  <si>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</si>
  <si>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</si>
  <si>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</si>
  <si>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</si>
  <si>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</si>
  <si>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</si>
  <si>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</si>
  <si>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</si>
  <si>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</si>
  <si>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</si>
  <si>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</si>
  <si>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</si>
  <si>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</si>
  <si>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</si>
  <si>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</si>
  <si>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</si>
  <si>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</si>
  <si>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</si>
  <si>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</si>
  <si>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</si>
  <si>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</si>
  <si>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</si>
  <si>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</si>
  <si>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</si>
  <si>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</si>
  <si>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</si>
  <si>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</si>
  <si>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</si>
  <si>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</si>
  <si>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</si>
  <si>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</si>
  <si>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</si>
  <si>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</si>
  <si>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</si>
  <si>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</si>
  <si>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</si>
  <si>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</si>
  <si>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</si>
  <si>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</si>
  <si>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</si>
  <si>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</si>
  <si>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</si>
  <si>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</si>
  <si>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</si>
  <si>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</si>
  <si>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</si>
  <si>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</si>
  <si>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</si>
  <si>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</si>
  <si>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</si>
  <si>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</si>
  <si>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</si>
  <si>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</si>
  <si>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</si>
  <si>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</si>
  <si>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</si>
  <si>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</si>
  <si>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</si>
  <si>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</si>
  <si>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</si>
  <si>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</si>
  <si>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</si>
  <si>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</si>
  <si>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</si>
  <si>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</si>
  <si>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</si>
  <si>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</si>
  <si>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</si>
  <si>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</si>
  <si>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</si>
  <si>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</si>
  <si>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</si>
  <si>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</si>
  <si>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</si>
  <si>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</si>
  <si>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</si>
  <si>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</si>
  <si>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</si>
  <si>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</si>
  <si>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</si>
  <si>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</si>
  <si>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</si>
  <si>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</si>
  <si>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</si>
  <si>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</si>
  <si>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</si>
  <si>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</si>
  <si>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</si>
  <si>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</si>
  <si>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</si>
  <si>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</si>
  <si>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</si>
  <si>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</si>
  <si>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</si>
  <si>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</si>
  <si>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</si>
  <si>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</si>
  <si>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</si>
  <si>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</si>
  <si>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</si>
  <si>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</si>
  <si>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</si>
  <si>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</si>
  <si>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</si>
  <si>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</si>
  <si>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</si>
  <si>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</si>
  <si>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</si>
  <si>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</si>
  <si>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</si>
  <si>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</si>
  <si>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</si>
  <si>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</si>
  <si>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</si>
  <si>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</si>
  <si>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</si>
  <si>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</si>
  <si>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</si>
  <si>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</si>
  <si>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</si>
  <si>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</si>
  <si>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</si>
  <si>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</si>
  <si>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</si>
  <si>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</si>
  <si>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</si>
  <si>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</si>
  <si>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</si>
  <si>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</si>
  <si>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</si>
  <si>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</si>
  <si>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</si>
  <si>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</si>
  <si>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</si>
  <si>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</si>
  <si>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</si>
  <si>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</si>
  <si>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</si>
  <si>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</si>
  <si>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</si>
  <si>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</si>
  <si>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</si>
  <si>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</si>
  <si>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</si>
  <si>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</si>
  <si>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</si>
  <si>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</si>
  <si>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</si>
  <si>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</si>
  <si>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</si>
  <si>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</si>
  <si>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</si>
  <si>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</si>
  <si>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</si>
  <si>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</si>
  <si>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</si>
  <si>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</si>
  <si>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</si>
  <si>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</si>
  <si>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</si>
  <si>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</si>
  <si>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</si>
  <si>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</si>
  <si>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</si>
  <si>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</si>
  <si>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</si>
  <si>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</si>
  <si>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</si>
  <si>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</si>
  <si>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</si>
  <si>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</si>
  <si>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</si>
  <si>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</si>
  <si>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</si>
  <si>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</si>
  <si>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</si>
  <si>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</si>
  <si>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</si>
  <si>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</si>
  <si>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</si>
  <si>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</si>
  <si>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</si>
  <si>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</si>
  <si>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</si>
  <si>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</si>
  <si>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</si>
  <si>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</si>
  <si>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</si>
  <si>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</si>
  <si>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</si>
  <si>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</si>
  <si>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</si>
  <si>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</si>
  <si>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</si>
  <si>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</si>
  <si>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</si>
  <si>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</si>
  <si>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</si>
  <si>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</si>
  <si>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</si>
  <si>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</si>
  <si>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</si>
  <si>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</si>
  <si>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</si>
  <si>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</si>
  <si>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</si>
  <si>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</si>
  <si>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</si>
  <si>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</si>
  <si>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</si>
  <si>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</si>
  <si>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</si>
  <si>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</si>
  <si>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</si>
  <si>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</si>
  <si>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</si>
  <si>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</si>
  <si>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</si>
  <si>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</si>
  <si>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</si>
  <si>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</si>
  <si>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</si>
  <si>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</si>
  <si>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</si>
  <si>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</si>
  <si>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</si>
  <si>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</si>
  <si>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</si>
  <si>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</si>
  <si>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</si>
  <si>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</si>
  <si>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</si>
  <si>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</si>
  <si>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</si>
  <si>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</si>
  <si>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</si>
  <si>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</si>
  <si>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</si>
  <si>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</si>
  <si>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</si>
  <si>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</si>
  <si>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</si>
  <si>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</si>
  <si>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</si>
  <si>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</si>
  <si>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</si>
  <si>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</si>
  <si>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</si>
  <si>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</si>
  <si>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</si>
  <si>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</si>
  <si>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</si>
  <si>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</si>
  <si>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</si>
  <si>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</si>
  <si>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</si>
  <si>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</si>
  <si>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</si>
  <si>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</si>
  <si>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</si>
  <si>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</si>
  <si>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</si>
  <si>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</si>
  <si>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</si>
  <si>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</si>
  <si>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</si>
  <si>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</si>
  <si>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</si>
  <si>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</si>
  <si>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</si>
  <si>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</si>
  <si>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</si>
  <si>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</si>
  <si>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</si>
  <si>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</si>
  <si>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</si>
  <si>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</si>
  <si>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</si>
  <si>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</si>
  <si>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</si>
  <si>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</si>
  <si>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</si>
  <si>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</si>
  <si>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</si>
  <si>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</si>
  <si>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</si>
  <si>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</si>
  <si>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</si>
  <si>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</si>
  <si>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</si>
  <si>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</si>
  <si>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</si>
  <si>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</si>
  <si>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</si>
  <si>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</si>
  <si>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</si>
  <si>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</si>
  <si>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</si>
  <si>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</si>
  <si>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</si>
  <si>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</si>
  <si>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</si>
  <si>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</si>
  <si>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</si>
  <si>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</si>
  <si>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</si>
  <si>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</si>
  <si>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</si>
  <si>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</si>
  <si>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</si>
  <si>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</si>
  <si>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</si>
  <si>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</si>
  <si>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</si>
  <si>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</si>
  <si>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</si>
  <si>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</si>
  <si>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</si>
  <si>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</si>
  <si>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</si>
  <si>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</si>
  <si>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</si>
  <si>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</si>
  <si>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</si>
  <si>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</si>
  <si>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</si>
  <si>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</si>
  <si>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</si>
  <si>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</si>
  <si>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</si>
  <si>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</si>
  <si>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</si>
  <si>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</si>
  <si>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</si>
  <si>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</si>
  <si>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</si>
  <si>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</si>
  <si>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</si>
  <si>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</si>
  <si>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</si>
  <si>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</si>
  <si>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</si>
  <si>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</si>
  <si>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</si>
  <si>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</si>
  <si>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</si>
  <si>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</si>
  <si>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</si>
  <si>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</si>
  <si>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</si>
  <si>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</si>
  <si>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</si>
  <si>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</si>
  <si>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</si>
  <si>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</si>
  <si>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</si>
  <si>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</si>
  <si>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</si>
  <si>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</si>
  <si>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</si>
  <si>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</si>
  <si>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</si>
  <si>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</si>
  <si>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</si>
  <si>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</si>
  <si>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</si>
  <si>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</si>
  <si>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</si>
  <si>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</si>
  <si>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</si>
  <si>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</si>
  <si>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</si>
  <si>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</si>
  <si>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</si>
  <si>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</si>
  <si>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</si>
  <si>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</si>
  <si>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</si>
  <si>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</si>
  <si>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</si>
  <si>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</si>
  <si>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</si>
  <si>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</si>
  <si>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</si>
  <si>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</si>
  <si>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</si>
  <si>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</si>
  <si>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</si>
  <si>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</si>
  <si>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</si>
  <si>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</si>
  <si>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</si>
  <si>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</si>
  <si>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</si>
  <si>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</si>
  <si>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</si>
  <si>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</si>
  <si>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</si>
  <si>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</si>
  <si>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</si>
  <si>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</si>
  <si>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</si>
  <si>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</si>
  <si>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</si>
  <si>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</si>
  <si>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</si>
  <si>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</si>
  <si>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</si>
  <si>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</si>
  <si>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</si>
  <si>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</si>
  <si>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</si>
  <si>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</si>
  <si>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</si>
  <si>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</si>
  <si>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</si>
  <si>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</si>
  <si>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</si>
  <si>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</si>
  <si>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</si>
  <si>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</si>
  <si>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</si>
  <si>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</si>
  <si>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</si>
  <si>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</si>
  <si>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</si>
  <si>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</si>
  <si>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</si>
  <si>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</si>
  <si>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</si>
  <si>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</si>
  <si>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</si>
  <si>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</si>
  <si>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</si>
  <si>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</si>
  <si>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</si>
  <si>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</si>
  <si>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</si>
  <si>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</si>
  <si>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</si>
  <si>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</si>
  <si>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</si>
  <si>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</si>
  <si>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</si>
  <si>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</si>
  <si>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</si>
  <si>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</si>
  <si>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</si>
  <si>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</si>
  <si>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</si>
  <si>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</si>
  <si>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</si>
  <si>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</si>
  <si>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</si>
  <si>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</si>
  <si>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</si>
  <si>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</si>
  <si>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</si>
  <si>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</si>
  <si>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</si>
  <si>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</si>
  <si>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</si>
  <si>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</si>
  <si>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</si>
  <si>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</si>
  <si>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</si>
  <si>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</si>
  <si>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</si>
  <si>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</si>
  <si>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</si>
  <si>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</si>
  <si>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</si>
  <si>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</si>
  <si>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</si>
  <si>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</si>
  <si>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</si>
  <si>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</si>
  <si>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</si>
  <si>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</si>
  <si>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</si>
  <si>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</si>
  <si>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</si>
  <si>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</si>
  <si>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</si>
  <si>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</si>
  <si>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</si>
  <si>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</si>
  <si>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</si>
  <si>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</si>
  <si>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</si>
  <si>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</si>
  <si>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</si>
  <si>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</si>
  <si>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</si>
  <si>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</si>
  <si>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</si>
  <si>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</si>
  <si>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</si>
  <si>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</si>
  <si>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</si>
  <si>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</si>
  <si>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</si>
  <si>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</si>
  <si>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</si>
  <si>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</si>
  <si>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</si>
  <si>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</si>
  <si>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</si>
  <si>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</si>
  <si>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</si>
  <si>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</si>
  <si>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</si>
  <si>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</si>
  <si>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</si>
  <si>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</si>
  <si>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</si>
  <si>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</si>
  <si>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</si>
  <si>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</si>
  <si>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</si>
  <si>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</si>
  <si>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</si>
  <si>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</si>
  <si>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</si>
  <si>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</si>
  <si>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</si>
  <si>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</si>
  <si>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</si>
  <si>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</si>
  <si>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</si>
  <si>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</si>
  <si>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</si>
  <si>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</si>
  <si>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</si>
  <si>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</si>
  <si>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</si>
  <si>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</si>
  <si>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</si>
  <si>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</si>
  <si>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</si>
  <si>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</si>
  <si>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</si>
  <si>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</si>
  <si>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</si>
  <si>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</si>
  <si>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</si>
  <si>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</si>
  <si>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</si>
  <si>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</si>
  <si>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</si>
  <si>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</si>
  <si>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</si>
  <si>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</si>
  <si>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</si>
  <si>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</si>
  <si>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</si>
  <si>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</si>
  <si>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</si>
  <si>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</si>
  <si>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</si>
  <si>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</si>
  <si>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</si>
  <si>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</si>
  <si>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</si>
  <si>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</si>
  <si>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</si>
  <si>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</si>
  <si>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</si>
  <si>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</si>
  <si>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</si>
  <si>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</si>
  <si>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</si>
  <si>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</si>
  <si>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</si>
  <si>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</si>
  <si>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</si>
  <si>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</si>
  <si>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</si>
  <si>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</si>
  <si>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</si>
  <si>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</si>
  <si>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</si>
  <si>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</si>
  <si>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</si>
  <si>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</si>
  <si>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</si>
  <si>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</si>
  <si>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</si>
  <si>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</si>
  <si>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</si>
  <si>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</si>
  <si>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</si>
  <si>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</si>
  <si>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</si>
  <si>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</si>
  <si>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</si>
  <si>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</si>
  <si>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</si>
  <si>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</si>
  <si>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</si>
  <si>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</si>
  <si>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</si>
  <si>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</si>
  <si>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</si>
  <si>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</si>
  <si>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</si>
  <si>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</si>
  <si>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</si>
  <si>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</si>
  <si>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</si>
  <si>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</si>
  <si>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</si>
  <si>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</si>
  <si>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</si>
  <si>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</si>
  <si>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</si>
  <si>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</si>
  <si>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</si>
  <si>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</si>
  <si>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</si>
  <si>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</si>
  <si>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</si>
  <si>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</si>
  <si>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</si>
  <si>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</si>
  <si>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</si>
  <si>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</si>
  <si>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</si>
  <si>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</si>
  <si>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</si>
  <si>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</si>
  <si>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</si>
  <si>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</si>
  <si>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</si>
  <si>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</si>
  <si>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</si>
  <si>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</si>
  <si>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</si>
  <si>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</si>
  <si>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</si>
  <si>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</si>
  <si>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</si>
  <si>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</si>
  <si>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</si>
  <si>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</si>
  <si>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</si>
  <si>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</si>
  <si>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</si>
  <si>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</si>
  <si>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</si>
  <si>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</si>
  <si>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</si>
  <si>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</si>
  <si>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</si>
  <si>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</si>
  <si>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</si>
  <si>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</si>
  <si>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</si>
  <si>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</si>
  <si>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</si>
  <si>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</si>
  <si>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</si>
  <si>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</si>
  <si>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</si>
  <si>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</si>
  <si>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</si>
  <si>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</si>
  <si>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</si>
  <si>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</si>
  <si>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</si>
  <si>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</si>
  <si>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</si>
  <si>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</si>
  <si>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</si>
  <si>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</si>
  <si>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</si>
  <si>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</si>
  <si>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</si>
  <si>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</si>
  <si>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</si>
  <si>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</si>
  <si>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</si>
  <si>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</si>
  <si>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</si>
  <si>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</si>
  <si>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</si>
  <si>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</si>
  <si>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</si>
  <si>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</si>
  <si>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</si>
  <si>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</si>
  <si>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</si>
  <si>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</si>
  <si>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</si>
  <si>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</si>
  <si>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</si>
  <si>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</si>
  <si>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</si>
  <si>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</si>
  <si>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</si>
  <si>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</si>
  <si>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</si>
  <si>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</si>
  <si>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</si>
  <si>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</si>
  <si>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</si>
  <si>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</si>
  <si>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</si>
  <si>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</si>
  <si>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</si>
  <si>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</si>
  <si>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</si>
  <si>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</si>
  <si>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</si>
  <si>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</si>
  <si>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</si>
  <si>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</si>
  <si>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</si>
  <si>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</si>
  <si>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</si>
  <si>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</si>
  <si>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</si>
  <si>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</si>
  <si>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</si>
  <si>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</si>
  <si>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</si>
  <si>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</si>
  <si>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</si>
  <si>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</si>
  <si>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</si>
  <si>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</si>
  <si>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</si>
  <si>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</si>
  <si>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</si>
  <si>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</si>
  <si>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</si>
  <si>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</si>
  <si>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</si>
  <si>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</si>
  <si>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</si>
  <si>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</si>
  <si>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</si>
  <si>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</si>
  <si>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</si>
  <si>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</si>
  <si>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</si>
  <si>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</si>
  <si>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</si>
  <si>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</si>
  <si>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</si>
  <si>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</si>
  <si>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</si>
  <si>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</si>
  <si>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</si>
  <si>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</si>
  <si>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</si>
  <si>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</si>
  <si>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</si>
  <si>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</si>
  <si>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</si>
  <si>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</si>
  <si>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</si>
  <si>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</si>
  <si>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</si>
  <si>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</si>
  <si>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</si>
  <si>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</si>
  <si>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</si>
  <si>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</si>
  <si>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</si>
  <si>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</si>
  <si>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</si>
  <si>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</si>
  <si>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</si>
  <si>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</si>
  <si>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</si>
  <si>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</si>
  <si>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</si>
  <si>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</si>
  <si>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</si>
  <si>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</si>
  <si>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</si>
  <si>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</si>
  <si>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</si>
  <si>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</si>
  <si>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</si>
  <si>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</si>
  <si>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</si>
  <si>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</si>
  <si>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</si>
  <si>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</si>
  <si>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</si>
  <si>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</si>
  <si>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</si>
  <si>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</si>
  <si>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</si>
  <si>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</si>
  <si>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</si>
  <si>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</si>
  <si>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</si>
  <si>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</si>
  <si>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</si>
  <si>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</si>
  <si>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</si>
  <si>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</si>
  <si>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</si>
  <si>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</si>
  <si>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</si>
  <si>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</si>
  <si>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</si>
  <si>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</si>
  <si>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</si>
  <si>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</si>
  <si>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</si>
  <si>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</si>
  <si>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</si>
  <si>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</si>
  <si>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</si>
  <si>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</si>
  <si>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</si>
  <si>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</si>
  <si>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</si>
  <si>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</si>
  <si>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</si>
  <si>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</si>
  <si>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</si>
  <si>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</si>
  <si>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</si>
  <si>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</si>
  <si>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</si>
  <si>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</si>
  <si>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</si>
  <si>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</si>
  <si>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</si>
  <si>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</si>
  <si>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</si>
  <si>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</si>
  <si>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</si>
  <si>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</si>
  <si>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</si>
  <si>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</si>
  <si>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</si>
  <si>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</si>
  <si>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</si>
  <si>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</si>
  <si>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</si>
  <si>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</si>
  <si>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</si>
  <si>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</si>
  <si>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</si>
  <si>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</si>
  <si>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</si>
  <si>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</si>
  <si>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</si>
  <si>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</si>
  <si>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</si>
  <si>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</si>
  <si>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</si>
  <si>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</si>
  <si>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</si>
  <si>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</si>
  <si>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</si>
  <si>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</si>
  <si>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</si>
  <si>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</si>
  <si>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</si>
  <si>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</si>
  <si>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</si>
  <si>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</si>
  <si>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</si>
  <si>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</si>
  <si>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</si>
  <si>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</si>
  <si>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</si>
  <si>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</si>
  <si>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</si>
  <si>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</si>
  <si>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</si>
  <si>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</si>
  <si>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</si>
  <si>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</si>
  <si>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</si>
  <si>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</si>
  <si>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</si>
  <si>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</si>
  <si>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</si>
  <si>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</si>
  <si>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</si>
  <si>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</si>
  <si>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</si>
  <si>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</si>
  <si>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</si>
  <si>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</si>
  <si>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</si>
  <si>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</si>
  <si>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</si>
  <si>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</si>
  <si>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</si>
  <si>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</si>
  <si>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</si>
  <si>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</si>
  <si>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</si>
  <si>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</si>
  <si>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</si>
  <si>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</si>
  <si>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</si>
  <si>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</si>
  <si>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</si>
  <si>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</si>
  <si>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</si>
  <si>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</si>
  <si>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</si>
  <si>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</si>
  <si>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</si>
  <si>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</si>
  <si>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</si>
  <si>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</si>
  <si>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</si>
  <si>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</si>
  <si>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</si>
  <si>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</si>
  <si>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</si>
  <si>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</si>
  <si>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</si>
  <si>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</si>
  <si>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</si>
  <si>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</si>
  <si>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</si>
  <si>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</si>
  <si>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</si>
  <si>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</si>
  <si>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</si>
  <si>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</si>
  <si>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</si>
  <si>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</si>
  <si>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</si>
  <si>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</si>
  <si>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</si>
  <si>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</si>
  <si>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</si>
  <si>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</si>
  <si>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</si>
  <si>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</si>
  <si>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</si>
  <si>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</si>
  <si>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</si>
  <si>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</si>
  <si>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</si>
  <si>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</si>
  <si>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</si>
  <si>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</si>
  <si>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</si>
  <si>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</si>
  <si>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</si>
  <si>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</si>
  <si>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</si>
  <si>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</si>
  <si>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</si>
  <si>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</si>
  <si>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</si>
  <si>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</si>
  <si>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</si>
  <si>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</si>
  <si>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</si>
  <si>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</si>
  <si>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</si>
  <si>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</si>
  <si>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</si>
  <si>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</si>
  <si>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</si>
  <si>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</si>
  <si>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</si>
  <si>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</si>
  <si>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</si>
  <si>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</si>
  <si>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</si>
  <si>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</si>
  <si>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</si>
  <si>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</si>
  <si>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</si>
  <si>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</si>
  <si>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</si>
  <si>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</si>
  <si>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</si>
  <si>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</si>
  <si>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</si>
  <si>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</si>
  <si>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</si>
  <si>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</si>
  <si>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</si>
  <si>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</si>
  <si>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</si>
  <si>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</si>
  <si>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</si>
  <si>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</si>
  <si>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</si>
  <si>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</si>
  <si>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</si>
  <si>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</si>
  <si>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</si>
  <si>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</si>
  <si>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</si>
  <si>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</si>
  <si>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</si>
  <si>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</si>
  <si>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</si>
  <si>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</si>
  <si>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</si>
  <si>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</si>
  <si>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</si>
  <si>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</si>
  <si>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</si>
  <si>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</si>
  <si>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</si>
  <si>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</si>
  <si>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</si>
  <si>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</si>
  <si>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</si>
  <si>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</si>
  <si>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</si>
  <si>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</si>
  <si>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</si>
  <si>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</si>
  <si>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</si>
  <si>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</si>
  <si>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</si>
  <si>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</si>
  <si>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</si>
  <si>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</si>
  <si>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</si>
  <si>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</si>
  <si>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</si>
  <si>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</si>
  <si>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</si>
  <si>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</si>
  <si>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</si>
  <si>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</si>
  <si>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</si>
  <si>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</si>
  <si>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</si>
  <si>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</si>
  <si>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</si>
  <si>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</si>
  <si>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</si>
  <si>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</si>
  <si>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</si>
  <si>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</si>
  <si>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</si>
  <si>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</si>
  <si>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</si>
  <si>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</si>
  <si>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</si>
  <si>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</si>
  <si>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</si>
  <si>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</si>
  <si>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</si>
  <si>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</si>
  <si>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</si>
  <si>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</si>
  <si>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</si>
  <si>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</si>
  <si>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</si>
  <si>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</si>
  <si>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</si>
  <si>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</si>
  <si>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</si>
  <si>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</si>
  <si>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</si>
  <si>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</si>
  <si>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</si>
  <si>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</si>
  <si>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</si>
  <si>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</si>
  <si>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</si>
  <si>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</si>
  <si>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</si>
  <si>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</si>
  <si>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</si>
  <si>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</si>
  <si>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</si>
  <si>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</si>
  <si>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</si>
  <si>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</si>
  <si>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</si>
  <si>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</si>
  <si>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</si>
  <si>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</si>
  <si>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</si>
  <si>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</si>
  <si>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</si>
  <si>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</si>
  <si>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</si>
  <si>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</si>
  <si>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</si>
  <si>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</si>
  <si>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</si>
  <si>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</si>
  <si>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</si>
  <si>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</si>
  <si>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</si>
  <si>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</si>
  <si>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</si>
  <si>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</si>
  <si>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</si>
  <si>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</si>
  <si>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</si>
  <si>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</si>
  <si>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</si>
  <si>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</si>
  <si>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</si>
  <si>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</si>
  <si>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</si>
  <si>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</si>
  <si>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</si>
  <si>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</si>
  <si>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</si>
  <si>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</si>
  <si>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</si>
  <si>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</si>
  <si>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</si>
  <si>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</si>
  <si>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</si>
  <si>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</si>
  <si>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</si>
  <si>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</si>
  <si>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</si>
  <si>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</si>
  <si>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</si>
  <si>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</si>
  <si>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</si>
  <si>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</si>
  <si>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</si>
  <si>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</si>
  <si>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</si>
  <si>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</si>
  <si>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</si>
  <si>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</si>
  <si>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</si>
  <si>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</si>
  <si>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</si>
  <si>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</si>
  <si>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</si>
  <si>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</si>
  <si>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</si>
  <si>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</si>
  <si>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</si>
  <si>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</si>
  <si>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</si>
  <si>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</si>
  <si>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</si>
  <si>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</si>
  <si>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</si>
  <si>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</si>
  <si>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</si>
  <si>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</si>
  <si>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</si>
  <si>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</si>
  <si>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</si>
  <si>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</si>
  <si>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</si>
  <si>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</si>
  <si>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</si>
  <si>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</si>
  <si>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</si>
  <si>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</si>
  <si>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</si>
  <si>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</si>
  <si>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</si>
  <si>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</si>
  <si>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</si>
  <si>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</si>
  <si>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</si>
  <si>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</si>
  <si>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</si>
  <si>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</si>
  <si>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</si>
  <si>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</si>
  <si>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</si>
  <si>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</si>
  <si>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</si>
  <si>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</si>
  <si>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</si>
  <si>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</si>
  <si>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</si>
  <si>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</si>
  <si>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</si>
  <si>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</si>
  <si>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</si>
  <si>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</si>
  <si>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</si>
  <si>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</si>
  <si>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</si>
  <si>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</si>
  <si>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</si>
  <si>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</si>
  <si>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</si>
  <si>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</si>
  <si>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</si>
  <si>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</si>
  <si>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</si>
  <si>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</si>
  <si>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</si>
  <si>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</si>
  <si>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</si>
  <si>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</si>
  <si>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</si>
  <si>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</si>
  <si>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</si>
  <si>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</si>
  <si>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</si>
  <si>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</si>
  <si>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</si>
  <si>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</si>
  <si>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</si>
  <si>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</si>
  <si>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</si>
  <si>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</si>
  <si>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</si>
  <si>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</si>
  <si>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</si>
  <si>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</si>
  <si>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</si>
  <si>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</si>
  <si>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</si>
  <si>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</si>
  <si>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</si>
  <si>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</si>
  <si>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</si>
  <si>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</si>
  <si>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</si>
  <si>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</si>
  <si>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</si>
  <si>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</si>
  <si>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</si>
  <si>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</si>
  <si>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</si>
  <si>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</si>
  <si>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</si>
  <si>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</si>
  <si>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</si>
  <si>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</si>
  <si>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</si>
  <si>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</si>
  <si>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</si>
  <si>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</si>
  <si>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</si>
  <si>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</si>
  <si>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</si>
  <si>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</si>
  <si>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</si>
  <si>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</si>
  <si>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</si>
  <si>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</si>
  <si>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</si>
  <si>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</si>
  <si>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</si>
  <si>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</si>
  <si>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</si>
  <si>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</si>
  <si>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</si>
  <si>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</si>
  <si>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</si>
  <si>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</si>
  <si>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</si>
  <si>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</si>
  <si>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</si>
  <si>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</si>
  <si>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</si>
  <si>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</si>
  <si>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</si>
  <si>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</si>
  <si>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</si>
  <si>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</si>
  <si>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</si>
  <si>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</si>
  <si>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</si>
  <si>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</si>
  <si>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</si>
  <si>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</si>
  <si>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</si>
  <si>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</si>
  <si>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</si>
  <si>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</si>
  <si>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</si>
  <si>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</si>
  <si>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</si>
  <si>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</si>
  <si>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</si>
  <si>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</si>
  <si>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</si>
  <si>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</si>
  <si>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</si>
  <si>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</si>
  <si>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</si>
  <si>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</si>
  <si>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</si>
  <si>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</si>
  <si>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</si>
  <si>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</si>
  <si>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</si>
  <si>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</si>
  <si>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</si>
  <si>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</si>
  <si>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</si>
  <si>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</si>
  <si>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</si>
  <si>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</si>
  <si>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</si>
  <si>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</si>
  <si>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</si>
  <si>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</si>
  <si>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</si>
  <si>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</si>
  <si>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</si>
  <si>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</si>
  <si>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</si>
  <si>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</si>
  <si>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</si>
  <si>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</si>
  <si>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</si>
  <si>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</si>
  <si>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</si>
  <si>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</si>
  <si>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</si>
  <si>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</si>
  <si>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</si>
  <si>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</si>
  <si>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</si>
  <si>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</si>
  <si>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</si>
  <si>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</si>
  <si>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</si>
  <si>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</si>
  <si>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</si>
  <si>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</si>
  <si>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</si>
  <si>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</si>
  <si>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</si>
  <si>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</si>
  <si>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</si>
  <si>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</si>
  <si>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</si>
  <si>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</si>
  <si>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</si>
  <si>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</si>
  <si>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</si>
  <si>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</si>
  <si>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</si>
  <si>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</si>
  <si>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</si>
  <si>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</si>
  <si>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</si>
  <si>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</si>
  <si>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</si>
  <si>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</si>
  <si>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</si>
  <si>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</si>
  <si>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</si>
  <si>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</si>
  <si>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</si>
  <si>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</si>
  <si>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</si>
  <si>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</si>
  <si>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</si>
  <si>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</si>
  <si>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</si>
  <si>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</si>
  <si>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</si>
  <si>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</si>
  <si>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</si>
  <si>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</si>
  <si>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</si>
  <si>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</si>
  <si>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</si>
  <si>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</si>
  <si>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</si>
  <si>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</si>
  <si>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</si>
  <si>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</si>
  <si>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</si>
  <si>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</si>
  <si>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</si>
  <si>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</si>
  <si>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</si>
  <si>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</si>
  <si>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</si>
  <si>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</si>
  <si>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</si>
  <si>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</si>
  <si>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</si>
  <si>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</si>
  <si>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</si>
  <si>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</si>
  <si>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</si>
  <si>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</si>
  <si>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</si>
  <si>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</si>
  <si>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</si>
  <si>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</si>
  <si>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</si>
  <si>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</si>
  <si>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</si>
  <si>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</si>
  <si>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</si>
  <si>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</si>
  <si>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</si>
  <si>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</si>
  <si>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</si>
  <si>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</si>
  <si>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</si>
  <si>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</si>
  <si>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</si>
  <si>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</si>
  <si>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</si>
  <si>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</si>
  <si>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</si>
  <si>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</si>
  <si>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</si>
  <si>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</si>
  <si>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</si>
  <si>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</si>
  <si>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</si>
  <si>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</si>
  <si>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</si>
  <si>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</si>
  <si>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</si>
  <si>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</si>
  <si>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</si>
  <si>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</si>
  <si>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</si>
  <si>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</si>
  <si>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</si>
  <si>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</si>
  <si>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</si>
  <si>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</si>
  <si>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</si>
  <si>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</si>
  <si>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</si>
  <si>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</si>
  <si>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</si>
  <si>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</si>
  <si>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</si>
  <si>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</si>
  <si>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</si>
  <si>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</si>
  <si>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</si>
  <si>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</si>
  <si>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</si>
  <si>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</si>
  <si>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</si>
  <si>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</si>
  <si>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</si>
  <si>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</si>
  <si>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</si>
  <si>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</si>
  <si>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</si>
  <si>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</si>
  <si>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</si>
  <si>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</si>
  <si>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</si>
  <si>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</si>
  <si>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</si>
  <si>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</si>
  <si>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</si>
  <si>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</si>
  <si>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</si>
  <si>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</si>
  <si>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</si>
  <si>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</si>
  <si>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</si>
  <si>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</si>
  <si>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</si>
  <si>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</si>
  <si>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</si>
  <si>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</si>
  <si>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</si>
  <si>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</si>
  <si>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</si>
  <si>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</si>
  <si>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</si>
  <si>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</si>
  <si>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</si>
  <si>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</si>
  <si>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</si>
  <si>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</si>
  <si>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</si>
  <si>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</si>
  <si>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</si>
  <si>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</si>
  <si>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</si>
  <si>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</si>
  <si>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</si>
  <si>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</si>
  <si>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</si>
  <si>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</si>
  <si>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</si>
  <si>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</si>
  <si>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</si>
  <si>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</si>
  <si>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</si>
  <si>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</si>
  <si>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</si>
  <si>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</si>
  <si>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</si>
  <si>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</si>
  <si>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</si>
  <si>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</si>
  <si>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</si>
  <si>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</si>
  <si>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</si>
  <si>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</si>
  <si>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</si>
  <si>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</si>
  <si>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</si>
  <si>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</si>
  <si>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</si>
  <si>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</si>
  <si>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</si>
  <si>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</si>
  <si>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</si>
  <si>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</si>
  <si>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</si>
  <si>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</si>
  <si>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</si>
  <si>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</si>
  <si>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</si>
  <si>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</si>
  <si>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</si>
  <si>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</si>
  <si>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</si>
  <si>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</si>
  <si>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</si>
  <si>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</si>
  <si>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</si>
  <si>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</si>
  <si>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</si>
  <si>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</si>
  <si>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</si>
  <si>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</si>
  <si>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</si>
  <si>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</si>
  <si>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</si>
  <si>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</si>
  <si>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</si>
  <si>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</si>
  <si>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</si>
  <si>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</si>
  <si>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</si>
  <si>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</si>
  <si>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</si>
  <si>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</si>
  <si>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</si>
  <si>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</si>
  <si>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</si>
  <si>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</si>
  <si>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</si>
  <si>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</si>
  <si>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</si>
  <si>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</si>
  <si>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</si>
  <si>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</si>
  <si>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</si>
  <si>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</si>
  <si>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</si>
  <si>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</si>
  <si>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</si>
  <si>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</si>
  <si>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</si>
  <si>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</si>
  <si>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</si>
  <si>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</si>
  <si>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</si>
  <si>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</si>
  <si>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</si>
  <si>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</si>
  <si>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</si>
  <si>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</si>
  <si>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</si>
  <si>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</si>
  <si>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</si>
  <si>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</si>
  <si>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</si>
  <si>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</si>
  <si>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</si>
  <si>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</si>
  <si>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</si>
  <si>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</si>
  <si>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</si>
  <si>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</si>
  <si>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</si>
  <si>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</si>
  <si>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</si>
  <si>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</si>
  <si>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</si>
  <si>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</si>
  <si>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</si>
  <si>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</si>
  <si>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</si>
  <si>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</si>
  <si>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</si>
  <si>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</si>
  <si>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</si>
  <si>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</si>
  <si>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</si>
  <si>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</si>
  <si>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</si>
  <si>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</si>
  <si>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</si>
  <si>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</si>
  <si>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</si>
  <si>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</si>
  <si>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</si>
  <si>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</si>
  <si>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</si>
  <si>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</si>
  <si>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</si>
  <si>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</si>
  <si>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</si>
  <si>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</si>
  <si>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</si>
  <si>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</si>
  <si>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</si>
  <si>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</si>
  <si>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</si>
  <si>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</si>
  <si>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</si>
  <si>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</si>
  <si>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</si>
  <si>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</si>
  <si>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</si>
  <si>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</si>
  <si>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</si>
  <si>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</si>
  <si>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</si>
  <si>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</si>
  <si>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</si>
  <si>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</si>
  <si>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</si>
  <si>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</si>
  <si>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</si>
  <si>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</si>
  <si>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</si>
  <si>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</si>
  <si>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</si>
  <si>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</si>
  <si>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</si>
  <si>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</si>
  <si>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</si>
  <si>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</si>
  <si>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</si>
  <si>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</si>
  <si>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</si>
  <si>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</si>
  <si>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</si>
  <si>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</si>
  <si>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</si>
  <si>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</si>
  <si>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</si>
  <si>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</si>
  <si>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</si>
  <si>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</si>
  <si>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</si>
  <si>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</si>
  <si>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</si>
  <si>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</si>
  <si>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</si>
  <si>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</si>
  <si>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</si>
  <si>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</si>
  <si>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</si>
  <si>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</si>
  <si>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</si>
  <si>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</si>
  <si>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</si>
  <si>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</si>
  <si>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</si>
  <si>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</si>
  <si>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</si>
  <si>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</si>
  <si>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</si>
  <si>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</si>
  <si>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</si>
  <si>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</si>
  <si>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</si>
  <si>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</si>
  <si>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</si>
  <si>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</si>
  <si>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</si>
  <si>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</si>
  <si>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</si>
  <si>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</si>
  <si>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</si>
  <si>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</si>
  <si>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</si>
  <si>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</si>
  <si>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</si>
  <si>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</si>
  <si>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</si>
  <si>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</si>
  <si>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</si>
  <si>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</si>
  <si>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</si>
  <si>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</si>
  <si>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</si>
  <si>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</si>
  <si>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</si>
  <si>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</si>
  <si>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</si>
  <si>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</si>
  <si>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</si>
  <si>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</si>
  <si>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</si>
  <si>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</si>
  <si>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</si>
  <si>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</si>
  <si>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</si>
  <si>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</si>
  <si>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</si>
  <si>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</si>
  <si>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</si>
  <si>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</si>
  <si>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</si>
  <si>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</si>
  <si>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</si>
  <si>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</si>
  <si>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</si>
  <si>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</si>
  <si>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</si>
  <si>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</si>
  <si>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</si>
  <si>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</si>
  <si>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</si>
  <si>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</si>
  <si>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</si>
  <si>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</si>
  <si>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</si>
  <si>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</si>
  <si>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</si>
  <si>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</si>
  <si>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</si>
  <si>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</si>
  <si>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</si>
  <si>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</si>
  <si>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</si>
  <si>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</si>
  <si>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</si>
  <si>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</si>
  <si>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</si>
  <si>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</si>
  <si>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</si>
  <si>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</si>
  <si>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</si>
  <si>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</si>
  <si>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</si>
  <si>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</si>
  <si>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</si>
  <si>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</si>
  <si>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</si>
  <si>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</si>
  <si>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</si>
  <si>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</si>
  <si>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</si>
  <si>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</si>
  <si>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</si>
  <si>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</si>
  <si>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</si>
  <si>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</si>
  <si>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</si>
  <si>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</si>
  <si>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</si>
  <si>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</si>
  <si>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</si>
  <si>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</si>
  <si>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</si>
  <si>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</si>
  <si>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</si>
  <si>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</si>
  <si>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</si>
  <si>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</si>
  <si>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</si>
  <si>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</si>
  <si>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</si>
  <si>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</si>
  <si>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</si>
  <si>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</si>
  <si>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</si>
  <si>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</si>
  <si>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</si>
  <si>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</si>
  <si>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</si>
  <si>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</si>
  <si>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</si>
  <si>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</si>
  <si>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</si>
  <si>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</si>
  <si>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</si>
  <si>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</si>
  <si>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</si>
  <si>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</si>
  <si>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</si>
  <si>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</si>
  <si>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</si>
  <si>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</si>
  <si>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</si>
  <si>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</si>
  <si>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</si>
  <si>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</si>
  <si>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</si>
  <si>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</si>
  <si>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</si>
  <si>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</si>
  <si>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</si>
  <si>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</si>
  <si>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</si>
  <si>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</si>
  <si>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</si>
  <si>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</si>
  <si>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</si>
  <si>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</si>
  <si>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</si>
  <si>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</si>
  <si>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</si>
  <si>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</si>
  <si>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</si>
  <si>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</si>
  <si>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</si>
  <si>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</si>
  <si>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</si>
  <si>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</si>
  <si>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</si>
  <si>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</si>
  <si>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</si>
  <si>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</si>
  <si>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</si>
  <si>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</si>
  <si>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</si>
  <si>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</si>
  <si>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</si>
  <si>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</si>
  <si>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</si>
  <si>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</si>
  <si>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</si>
  <si>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</si>
  <si>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</si>
  <si>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</si>
  <si>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</si>
  <si>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</si>
  <si>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</si>
  <si>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</si>
  <si>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</si>
  <si>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</si>
  <si>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</si>
  <si>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</si>
  <si>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</si>
  <si>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</si>
  <si>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</si>
  <si>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</si>
  <si>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</si>
  <si>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</si>
  <si>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</si>
  <si>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</si>
  <si>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</si>
  <si>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</si>
  <si>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</si>
  <si>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</si>
  <si>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</si>
  <si>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</si>
  <si>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</si>
  <si>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</si>
  <si>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</si>
  <si>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</si>
  <si>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</si>
  <si>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</si>
  <si>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</si>
  <si>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</si>
  <si>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</si>
  <si>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</si>
  <si>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</si>
  <si>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</si>
  <si>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</si>
  <si>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</si>
  <si>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</si>
  <si>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</si>
  <si>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</si>
  <si>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</si>
  <si>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</si>
  <si>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</si>
  <si>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</si>
  <si>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</si>
  <si>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</si>
  <si>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</si>
  <si>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</si>
  <si>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</si>
  <si>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</si>
  <si>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</si>
  <si>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</si>
  <si>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</si>
  <si>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</si>
  <si>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</si>
  <si>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</si>
  <si>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</si>
  <si>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</si>
  <si>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</si>
  <si>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</si>
  <si>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</si>
  <si>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</si>
  <si>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</si>
  <si>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</si>
  <si>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</si>
  <si>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</si>
  <si>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</si>
  <si>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</si>
  <si>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</si>
  <si>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</si>
  <si>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</si>
  <si>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</si>
  <si>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</si>
  <si>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</si>
  <si>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</si>
  <si>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</si>
  <si>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</si>
  <si>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</si>
  <si>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</si>
  <si>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</si>
  <si>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</si>
  <si>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</si>
  <si>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</si>
  <si>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</si>
  <si>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</si>
  <si>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</si>
  <si>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</si>
  <si>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</si>
  <si>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</si>
  <si>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</si>
  <si>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</si>
  <si>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</si>
  <si>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</si>
  <si>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</si>
  <si>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</si>
  <si>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</si>
  <si>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</si>
  <si>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</si>
  <si>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</si>
  <si>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</si>
  <si>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</si>
  <si>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</si>
  <si>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</si>
  <si>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</si>
  <si>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</si>
  <si>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</si>
  <si>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</si>
  <si>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</si>
  <si>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</si>
  <si>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</si>
  <si>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</si>
  <si>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</si>
  <si>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</si>
  <si>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</si>
  <si>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</si>
  <si>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</si>
  <si>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</si>
  <si>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</si>
  <si>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</si>
  <si>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</si>
  <si>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</si>
  <si>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</si>
  <si>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</si>
  <si>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</si>
  <si>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</si>
  <si>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</si>
  <si>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</si>
  <si>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</si>
  <si>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</si>
  <si>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</si>
  <si>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</si>
  <si>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</si>
  <si>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</si>
  <si>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</si>
  <si>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</si>
  <si>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</si>
  <si>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</si>
  <si>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</si>
  <si>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</si>
  <si>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</si>
  <si>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</si>
  <si>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</si>
  <si>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</si>
  <si>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</si>
  <si>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</si>
  <si>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</si>
  <si>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</si>
  <si>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</si>
  <si>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</si>
  <si>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</si>
  <si>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</si>
  <si>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</si>
  <si>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</si>
  <si>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</si>
  <si>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</si>
  <si>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</si>
  <si>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</si>
  <si>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</si>
  <si>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</si>
  <si>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</si>
  <si>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</si>
  <si>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</si>
  <si>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</si>
  <si>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</si>
  <si>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</si>
  <si>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</si>
  <si>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</si>
  <si>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</si>
  <si>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</si>
  <si>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</si>
  <si>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</si>
  <si>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</si>
  <si>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</si>
  <si>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</si>
  <si>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</si>
  <si>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</si>
  <si>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</si>
  <si>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</si>
  <si>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</si>
  <si>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</si>
  <si>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</si>
  <si>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</si>
  <si>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</si>
  <si>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</si>
  <si>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</si>
  <si>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</si>
  <si>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</si>
  <si>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</si>
  <si>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</si>
  <si>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</si>
  <si>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</si>
  <si>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</si>
  <si>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</si>
  <si>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</si>
  <si>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</si>
  <si>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</si>
  <si>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</si>
  <si>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</si>
  <si>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</si>
  <si>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</si>
  <si>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</si>
  <si>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</si>
  <si>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</si>
  <si>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</si>
  <si>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</si>
  <si>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</si>
  <si>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</si>
  <si>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</si>
  <si>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</si>
  <si>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</si>
  <si>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</si>
  <si>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</si>
  <si>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</si>
  <si>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</si>
  <si>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</si>
  <si>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</si>
  <si>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</si>
  <si>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</si>
  <si>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</si>
  <si>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</si>
  <si>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</si>
  <si>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</si>
  <si>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</si>
  <si>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</si>
  <si>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</si>
  <si>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</si>
  <si>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</si>
  <si>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</si>
  <si>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</si>
  <si>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</si>
  <si>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</si>
  <si>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</si>
  <si>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</si>
  <si>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</si>
  <si>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</si>
  <si>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</si>
  <si>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</si>
  <si>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</si>
  <si>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</si>
  <si>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</si>
  <si>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</si>
  <si>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</si>
  <si>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</si>
  <si>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</si>
  <si>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</si>
  <si>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</si>
  <si>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</si>
  <si>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</si>
  <si>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</si>
  <si>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</si>
  <si>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</si>
  <si>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</si>
  <si>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</si>
  <si>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</si>
  <si>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</si>
  <si>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</si>
  <si>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</si>
  <si>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</si>
  <si>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</si>
  <si>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</si>
  <si>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</si>
  <si>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</si>
  <si>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</si>
  <si>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</si>
  <si>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</si>
  <si>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</si>
  <si>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</si>
  <si>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</si>
  <si>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</si>
  <si>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</si>
  <si>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</si>
  <si>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</si>
  <si>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</si>
  <si>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</si>
  <si>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</si>
  <si>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</si>
  <si>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</si>
  <si>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</si>
  <si>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</si>
  <si>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</si>
  <si>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</si>
  <si>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</si>
  <si>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</si>
  <si>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</si>
  <si>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</si>
  <si>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</si>
  <si>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</si>
  <si>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</si>
  <si>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</si>
  <si>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</si>
  <si>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</si>
  <si>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</si>
  <si>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</si>
  <si>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</si>
  <si>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</si>
  <si>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</si>
  <si>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</si>
  <si>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</si>
  <si>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</si>
  <si>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</si>
  <si>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</si>
  <si>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</si>
  <si>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</si>
  <si>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</si>
  <si>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</si>
  <si>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</si>
  <si>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</si>
  <si>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</si>
  <si>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</si>
  <si>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</si>
  <si>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</si>
  <si>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</si>
  <si>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</si>
  <si>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</si>
  <si>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</si>
  <si>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</si>
  <si>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</si>
  <si>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</si>
  <si>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</si>
  <si>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</si>
  <si>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</si>
  <si>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</si>
  <si>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</si>
  <si>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</si>
  <si>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</si>
  <si>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</si>
  <si>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</si>
  <si>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</si>
  <si>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</si>
  <si>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</si>
  <si>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</si>
  <si>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</si>
  <si>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</si>
  <si>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</si>
  <si>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</si>
  <si>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</si>
  <si>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</si>
  <si>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</si>
  <si>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</si>
  <si>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</si>
  <si>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</si>
  <si>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</si>
  <si>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</si>
  <si>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</si>
  <si>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</si>
  <si>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</si>
  <si>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</si>
  <si>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</si>
  <si>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</si>
  <si>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</si>
  <si>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</si>
  <si>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</si>
  <si>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</si>
  <si>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</si>
  <si>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</si>
  <si>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</si>
  <si>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</si>
  <si>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</si>
  <si>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</si>
  <si>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</si>
  <si>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</si>
  <si>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</si>
  <si>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</si>
  <si>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</si>
  <si>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</si>
  <si>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</si>
  <si>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</si>
  <si>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</si>
  <si>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</si>
  <si>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</si>
  <si>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</si>
  <si>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</si>
  <si>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</si>
  <si>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</si>
  <si>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</si>
  <si>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</si>
  <si>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</si>
  <si>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</si>
  <si>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</si>
  <si>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</si>
  <si>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</si>
  <si>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</si>
  <si>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</si>
  <si>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</si>
  <si>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</si>
  <si>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</si>
  <si>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</si>
  <si>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</si>
  <si>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</si>
  <si>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</si>
  <si>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</si>
  <si>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</si>
  <si>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</si>
  <si>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</si>
  <si>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</si>
  <si>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</si>
  <si>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</si>
  <si>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</si>
  <si>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</si>
  <si>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</si>
  <si>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</si>
  <si>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</si>
  <si>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</si>
  <si>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</si>
  <si>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</si>
  <si>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</si>
  <si>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</si>
  <si>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</si>
  <si>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</si>
  <si>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</si>
  <si>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</si>
  <si>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</si>
  <si>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</si>
  <si>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</si>
  <si>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</si>
  <si>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</si>
  <si>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</si>
  <si>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</si>
  <si>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</si>
  <si>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</si>
  <si>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</si>
  <si>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</si>
  <si>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</si>
  <si>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</si>
  <si>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</si>
  <si>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</si>
  <si>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</si>
  <si>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</si>
  <si>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</si>
  <si>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</si>
  <si>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</si>
  <si>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</si>
  <si>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</si>
  <si>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</si>
  <si>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</si>
  <si>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</si>
  <si>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</si>
  <si>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</si>
  <si>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</si>
  <si>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</si>
  <si>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</si>
  <si>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</si>
  <si>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</si>
  <si>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</si>
  <si>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</si>
  <si>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</si>
  <si>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</si>
  <si>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</si>
  <si>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</si>
  <si>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</si>
  <si>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</si>
  <si>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</si>
  <si>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</si>
  <si>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</si>
  <si>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</si>
  <si>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</si>
  <si>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</si>
  <si>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</si>
  <si>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</si>
  <si>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</si>
  <si>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</si>
  <si>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</si>
  <si>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</si>
  <si>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</si>
  <si>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</si>
  <si>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</si>
  <si>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</si>
  <si>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</si>
  <si>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</si>
  <si>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</si>
  <si>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</si>
  <si>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</si>
  <si>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</si>
  <si>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</si>
  <si>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</si>
  <si>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</si>
  <si>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</si>
  <si>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</si>
  <si>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</si>
  <si>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</si>
  <si>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</si>
  <si>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</si>
  <si>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</si>
  <si>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</si>
  <si>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</si>
  <si>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</si>
  <si>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</si>
  <si>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</si>
  <si>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</si>
  <si>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</si>
  <si>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</si>
  <si>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</si>
  <si>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</si>
  <si>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</si>
  <si>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</si>
  <si>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</si>
  <si>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</si>
  <si>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</si>
  <si>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</si>
  <si>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</si>
  <si>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</si>
  <si>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</si>
  <si>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</si>
  <si>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</si>
  <si>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</si>
  <si>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</si>
  <si>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</si>
  <si>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</si>
  <si>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</si>
  <si>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</si>
  <si>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</si>
  <si>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</si>
  <si>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</si>
  <si>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</si>
  <si>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</si>
  <si>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</si>
  <si>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</si>
  <si>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</si>
  <si>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</si>
  <si>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</si>
  <si>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</si>
  <si>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</si>
  <si>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</si>
  <si>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</si>
  <si>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</si>
  <si>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</si>
  <si>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</si>
  <si>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</si>
  <si>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</si>
  <si>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</si>
  <si>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</si>
  <si>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</si>
  <si>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</si>
  <si>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</si>
  <si>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</si>
  <si>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</si>
  <si>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</si>
  <si>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</si>
  <si>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</si>
  <si>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</si>
  <si>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</si>
  <si>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</si>
  <si>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</si>
  <si>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</si>
  <si>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</si>
  <si>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</si>
  <si>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</si>
  <si>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</si>
  <si>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</si>
  <si>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</si>
  <si>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</si>
  <si>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</si>
  <si>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</si>
  <si>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</si>
  <si>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</si>
  <si>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</si>
  <si>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</si>
  <si>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</si>
  <si>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</si>
  <si>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</si>
  <si>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</si>
  <si>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</si>
  <si>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</si>
  <si>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</si>
  <si>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</si>
  <si>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</si>
  <si>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</si>
  <si>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</si>
  <si>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</si>
  <si>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</si>
  <si>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</si>
  <si>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</si>
  <si>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</si>
  <si>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</si>
  <si>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</si>
  <si>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</si>
  <si>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</si>
  <si>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</si>
  <si>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</si>
  <si>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</si>
  <si>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</si>
  <si>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</si>
  <si>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</si>
  <si>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</si>
  <si>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</si>
  <si>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</si>
  <si>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</si>
  <si>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</si>
  <si>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</si>
  <si>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</si>
  <si>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</si>
  <si>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</si>
  <si>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</si>
  <si>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</si>
  <si>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</si>
  <si>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</si>
  <si>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</si>
  <si>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</si>
  <si>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</si>
  <si>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</si>
  <si>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</si>
  <si>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</si>
  <si>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</si>
  <si>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</si>
  <si>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</si>
  <si>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</si>
  <si>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</si>
  <si>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</si>
  <si>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</si>
  <si>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</si>
  <si>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</si>
  <si>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</si>
  <si>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</si>
  <si>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</si>
  <si>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</si>
  <si>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</si>
  <si>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</si>
  <si>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</si>
  <si>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</si>
  <si>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</si>
  <si>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</si>
  <si>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</si>
  <si>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</si>
  <si>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</si>
  <si>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</si>
  <si>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</si>
  <si>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</si>
  <si>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</si>
  <si>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</si>
  <si>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</si>
  <si>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</si>
  <si>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</si>
  <si>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</si>
  <si>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</si>
  <si>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</si>
  <si>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</si>
  <si>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</si>
  <si>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</si>
  <si>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</si>
  <si>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</si>
  <si>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</si>
  <si>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</si>
  <si>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</si>
  <si>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</si>
  <si>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</si>
  <si>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</si>
  <si>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</si>
  <si>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</si>
  <si>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</si>
  <si>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</si>
  <si>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</si>
  <si>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</si>
  <si>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</si>
  <si>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</si>
  <si>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</si>
  <si>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</si>
  <si>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</si>
  <si>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</si>
  <si>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</si>
  <si>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</si>
  <si>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</si>
  <si>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</si>
  <si>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</si>
  <si>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</si>
  <si>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</si>
  <si>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</si>
  <si>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</si>
  <si>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</si>
  <si>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</si>
  <si>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</si>
  <si>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</si>
  <si>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</si>
  <si>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</si>
  <si>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</si>
  <si>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</si>
  <si>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</si>
  <si>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</si>
  <si>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</si>
  <si>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</si>
  <si>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</si>
  <si>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</si>
  <si>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</si>
  <si>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</si>
  <si>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</si>
  <si>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</si>
  <si>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</si>
  <si>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</si>
  <si>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</si>
  <si>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</si>
  <si>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</si>
  <si>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</si>
  <si>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</si>
  <si>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</si>
  <si>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</si>
  <si>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</si>
  <si>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</si>
  <si>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</si>
  <si>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</si>
  <si>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</si>
  <si>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</si>
  <si>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</si>
  <si>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</si>
  <si>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</si>
  <si>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</si>
  <si>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</si>
  <si>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</si>
  <si>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</si>
  <si>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</si>
  <si>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</si>
  <si>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</si>
  <si>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</si>
  <si>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</si>
  <si>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</si>
  <si>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</si>
  <si>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</si>
  <si>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</si>
  <si>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</si>
  <si>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</si>
  <si>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</si>
  <si>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</si>
  <si>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</si>
  <si>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</si>
  <si>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</si>
  <si>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</si>
  <si>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</si>
  <si>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</si>
  <si>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</si>
  <si>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</si>
  <si>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</si>
  <si>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</si>
  <si>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</si>
  <si>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</si>
  <si>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</si>
  <si>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</si>
  <si>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</si>
  <si>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</si>
  <si>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</si>
  <si>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</si>
  <si>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</si>
  <si>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</si>
  <si>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</si>
  <si>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</si>
  <si>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</si>
  <si>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</si>
  <si>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</si>
  <si>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</si>
  <si>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</si>
  <si>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</si>
  <si>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</si>
  <si>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</si>
  <si>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</si>
  <si>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</si>
  <si>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</si>
  <si>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</si>
  <si>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</si>
  <si>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</si>
  <si>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</si>
  <si>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</si>
  <si>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</si>
  <si>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</si>
  <si>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</si>
  <si>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</si>
  <si>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</si>
  <si>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</si>
  <si>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</si>
  <si>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</si>
  <si>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</si>
  <si>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</si>
  <si>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</si>
  <si>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</si>
  <si>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</si>
  <si>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</si>
  <si>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</si>
  <si>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</si>
  <si>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</si>
  <si>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</si>
  <si>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</si>
  <si>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</si>
  <si>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</si>
  <si>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</si>
  <si>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</si>
  <si>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</si>
  <si>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</si>
  <si>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</si>
  <si>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</si>
  <si>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</si>
  <si>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</si>
  <si>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</si>
  <si>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</si>
  <si>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</si>
  <si>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</si>
  <si>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</si>
  <si>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</si>
  <si>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</si>
  <si>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</si>
  <si>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</si>
  <si>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</si>
  <si>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</si>
  <si>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</si>
  <si>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</si>
  <si>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</si>
  <si>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</si>
  <si>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</si>
  <si>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</si>
  <si>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</si>
  <si>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</si>
  <si>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</si>
  <si>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</si>
  <si>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</si>
  <si>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</si>
  <si>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</si>
  <si>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</si>
  <si>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</si>
  <si>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</si>
  <si>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</si>
  <si>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</si>
  <si>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</si>
  <si>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</si>
  <si>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</si>
  <si>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</si>
  <si>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</si>
  <si>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</si>
  <si>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</si>
  <si>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</si>
  <si>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</si>
  <si>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</si>
  <si>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</si>
  <si>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</si>
  <si>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</si>
  <si>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</si>
  <si>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</si>
  <si>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</si>
  <si>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</si>
  <si>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</si>
  <si>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</si>
  <si>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</si>
  <si>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</si>
  <si>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</si>
  <si>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</si>
  <si>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</si>
  <si>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</si>
  <si>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</si>
  <si>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</si>
  <si>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</si>
  <si>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</si>
  <si>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</si>
  <si>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</si>
  <si>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</si>
  <si>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</si>
  <si>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</si>
  <si>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</si>
  <si>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</si>
  <si>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</si>
  <si>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</si>
  <si>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</si>
  <si>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</si>
  <si>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</si>
  <si>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</si>
  <si>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</si>
  <si>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</si>
  <si>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</si>
  <si>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</si>
  <si>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</si>
  <si>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</si>
  <si>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</si>
  <si>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</si>
  <si>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</si>
  <si>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</si>
  <si>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</si>
  <si>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</si>
  <si>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</si>
  <si>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</si>
  <si>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</si>
  <si>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</si>
  <si>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</si>
  <si>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</si>
  <si>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</si>
  <si>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</si>
  <si>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</si>
  <si>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</si>
  <si>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</si>
  <si>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</si>
  <si>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</si>
  <si>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</si>
  <si>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</si>
  <si>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</si>
  <si>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</si>
  <si>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</si>
  <si>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</si>
  <si>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</si>
  <si>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</si>
  <si>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</si>
  <si>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</si>
  <si>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</si>
  <si>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</si>
  <si>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</si>
  <si>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</si>
  <si>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</si>
  <si>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</si>
  <si>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</si>
  <si>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</si>
  <si>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</si>
  <si>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</si>
  <si>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</si>
  <si>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</si>
  <si>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</si>
  <si>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</si>
  <si>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</si>
  <si>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</si>
  <si>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</si>
  <si>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</si>
  <si>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</si>
  <si>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</si>
  <si>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</si>
  <si>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</si>
  <si>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</si>
  <si>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</si>
  <si>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</si>
  <si>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</si>
  <si>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</si>
  <si>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</si>
  <si>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</si>
  <si>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</si>
  <si>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</si>
  <si>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</si>
  <si>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</si>
  <si>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</si>
  <si>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</si>
  <si>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</si>
  <si>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</si>
  <si>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</si>
  <si>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</si>
  <si>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</si>
  <si>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</si>
  <si>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</si>
  <si>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</si>
  <si>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</si>
  <si>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</si>
  <si>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</si>
  <si>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</si>
  <si>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</si>
  <si>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</si>
  <si>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</si>
  <si>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</si>
  <si>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</si>
  <si>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</si>
  <si>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</si>
  <si>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</si>
  <si>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</si>
  <si>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</si>
  <si>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</si>
  <si>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</si>
  <si>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</si>
  <si>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</si>
  <si>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</si>
  <si>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</si>
  <si>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</si>
  <si>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</si>
  <si>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</si>
  <si>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</si>
  <si>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</si>
  <si>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</si>
  <si>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</si>
  <si>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</si>
  <si>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</si>
  <si>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</si>
  <si>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</si>
  <si>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</si>
  <si>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</si>
  <si>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</si>
  <si>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</si>
  <si>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</si>
  <si>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</si>
  <si>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</si>
  <si>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</si>
  <si>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</si>
  <si>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</si>
  <si>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</si>
  <si>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</si>
  <si>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</si>
  <si>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</si>
  <si>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</si>
  <si>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</si>
  <si>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</si>
  <si>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</si>
  <si>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</si>
  <si>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</si>
  <si>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</si>
  <si>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</si>
  <si>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</si>
  <si>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</si>
  <si>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</si>
  <si>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</si>
  <si>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</si>
  <si>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</si>
  <si>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</si>
  <si>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</si>
  <si>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</si>
  <si>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</si>
  <si>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</si>
  <si>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</si>
  <si>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</si>
  <si>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</si>
  <si>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</si>
  <si>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</si>
  <si>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</si>
  <si>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</si>
  <si>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</si>
  <si>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</si>
  <si>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</si>
  <si>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</si>
  <si>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</si>
  <si>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</si>
  <si>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</si>
  <si>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</si>
  <si>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</si>
  <si>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</si>
  <si>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</si>
  <si>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</si>
  <si>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</si>
  <si>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</si>
  <si>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</si>
  <si>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</si>
  <si>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</si>
  <si>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</si>
  <si>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</si>
  <si>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</si>
  <si>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</si>
  <si>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</si>
  <si>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</si>
  <si>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</si>
  <si>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</si>
  <si>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</si>
  <si>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</si>
  <si>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</si>
  <si>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</si>
  <si>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</si>
  <si>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</si>
  <si>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</si>
  <si>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</si>
  <si>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</si>
  <si>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</si>
  <si>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</si>
  <si>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</si>
  <si>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</si>
  <si>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</si>
  <si>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</si>
  <si>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</si>
  <si>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</si>
  <si>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</si>
  <si>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</si>
  <si>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</si>
  <si>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</si>
  <si>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</si>
  <si>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</si>
  <si>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</si>
  <si>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</si>
  <si>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</si>
  <si>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</si>
  <si>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</si>
  <si>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</si>
  <si>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</si>
  <si>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</si>
  <si>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</si>
  <si>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</si>
  <si>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</si>
  <si>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</si>
  <si>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</si>
  <si>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</si>
  <si>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</si>
  <si>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</si>
  <si>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</si>
  <si>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</si>
  <si>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</si>
  <si>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</si>
  <si>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</si>
  <si>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</si>
  <si>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</si>
  <si>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</si>
  <si>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</si>
  <si>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</si>
  <si>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</si>
  <si>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</si>
  <si>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</si>
  <si>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</si>
  <si>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</si>
  <si>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</si>
  <si>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</si>
  <si>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</si>
  <si>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</si>
  <si>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</si>
  <si>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</si>
  <si>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</si>
  <si>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</si>
  <si>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</si>
  <si>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</si>
  <si>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</si>
  <si>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</si>
  <si>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</si>
  <si>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</si>
  <si>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</si>
  <si>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</si>
  <si>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</si>
  <si>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</si>
  <si>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</si>
  <si>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</si>
  <si>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</si>
  <si>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</si>
  <si>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</si>
  <si>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</si>
  <si>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</si>
  <si>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</si>
  <si>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</si>
  <si>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</si>
  <si>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</si>
  <si>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</si>
  <si>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</si>
  <si>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</si>
  <si>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</si>
  <si>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</si>
  <si>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</si>
  <si>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</si>
  <si>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</si>
  <si>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</si>
  <si>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</si>
  <si>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</si>
  <si>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</si>
  <si>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</si>
  <si>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</si>
  <si>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</si>
  <si>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</si>
  <si>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</si>
  <si>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</si>
  <si>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</si>
  <si>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</si>
  <si>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</si>
  <si>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</si>
  <si>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</si>
  <si>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</si>
  <si>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</si>
  <si>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</si>
  <si>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</si>
  <si>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</si>
  <si>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</si>
  <si>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</si>
  <si>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</si>
  <si>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</si>
  <si>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</si>
  <si>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</si>
  <si>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</si>
  <si>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</si>
  <si>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</si>
  <si>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</si>
  <si>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</si>
  <si>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</si>
  <si>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</si>
  <si>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</si>
  <si>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</si>
  <si>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</si>
  <si>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</si>
  <si>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</si>
  <si>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</si>
  <si>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</si>
  <si>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</si>
  <si>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</si>
  <si>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</si>
  <si>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</si>
  <si>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</si>
  <si>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</si>
  <si>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</si>
  <si>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</si>
  <si>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</si>
  <si>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</si>
  <si>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</si>
  <si>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</si>
  <si>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</si>
  <si>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</si>
  <si>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</si>
  <si>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</si>
  <si>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</si>
  <si>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</si>
  <si>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</si>
  <si>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</si>
  <si>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</si>
  <si>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</si>
  <si>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</si>
  <si>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</si>
  <si>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</si>
  <si>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</si>
  <si>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</si>
  <si>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</si>
  <si>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</si>
  <si>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</si>
  <si>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</si>
  <si>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</si>
  <si>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</si>
  <si>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</si>
  <si>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</si>
  <si>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</si>
  <si>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</si>
  <si>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</si>
  <si>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</si>
  <si>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</si>
  <si>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</si>
  <si>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</si>
  <si>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</si>
  <si>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</si>
  <si>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</si>
  <si>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</si>
  <si>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</si>
  <si>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</si>
  <si>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</si>
  <si>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</si>
  <si>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</si>
  <si>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</si>
  <si>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</si>
  <si>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</si>
  <si>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</si>
  <si>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</si>
  <si>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</si>
  <si>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</si>
  <si>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</si>
  <si>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</si>
  <si>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</si>
  <si>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</si>
  <si>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</si>
  <si>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</si>
  <si>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</si>
  <si>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</si>
  <si>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</si>
  <si>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</si>
  <si>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</si>
  <si>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</si>
  <si>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</si>
  <si>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</si>
  <si>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</si>
  <si>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</si>
  <si>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</si>
  <si>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</si>
  <si>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</si>
  <si>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</si>
  <si>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</si>
  <si>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</si>
  <si>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</si>
  <si>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</si>
  <si>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</si>
  <si>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</si>
  <si>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</si>
  <si>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</si>
  <si>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</si>
  <si>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</si>
  <si>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</si>
  <si>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</si>
  <si>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</si>
  <si>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</si>
  <si>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</si>
  <si>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</si>
  <si>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</si>
  <si>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</si>
  <si>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</si>
  <si>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</si>
  <si>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</si>
  <si>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</si>
  <si>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</si>
  <si>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</si>
  <si>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</si>
  <si>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</si>
  <si>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</si>
  <si>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</si>
  <si>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</si>
  <si>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</si>
  <si>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</si>
  <si>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</si>
  <si>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</si>
  <si>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</si>
  <si>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</si>
  <si>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</si>
  <si>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</si>
  <si>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</si>
  <si>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</si>
  <si>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</si>
  <si>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</si>
  <si>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</si>
  <si>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</si>
  <si>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</si>
  <si>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</si>
  <si>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</si>
  <si>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</si>
  <si>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</si>
  <si>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</si>
  <si>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</si>
  <si>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</si>
  <si>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</si>
  <si>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</si>
  <si>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</si>
  <si>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</si>
  <si>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</si>
  <si>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</si>
  <si>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</si>
  <si>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</si>
  <si>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</si>
  <si>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</si>
  <si>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</si>
  <si>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</si>
  <si>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</si>
  <si>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</si>
  <si>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</si>
  <si>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</si>
  <si>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</si>
  <si>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</si>
  <si>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</si>
  <si>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</si>
  <si>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</si>
  <si>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</si>
  <si>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</si>
  <si>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</si>
  <si>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</si>
  <si>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</si>
  <si>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</si>
  <si>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</si>
  <si>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</si>
  <si>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</si>
  <si>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</si>
  <si>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</si>
  <si>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</si>
  <si>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</si>
  <si>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</si>
  <si>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</si>
  <si>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</si>
  <si>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</si>
  <si>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</si>
  <si>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</si>
  <si>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</si>
  <si>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</si>
  <si>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</si>
  <si>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</si>
  <si>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</si>
  <si>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</si>
  <si>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</si>
  <si>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</si>
  <si>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</si>
  <si>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</si>
  <si>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</si>
  <si>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</si>
  <si>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</si>
  <si>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</si>
  <si>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</si>
  <si>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</si>
  <si>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</si>
  <si>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</si>
  <si>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</si>
  <si>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</si>
  <si>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</si>
  <si>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</si>
  <si>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</si>
  <si>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</si>
  <si>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</si>
  <si>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</si>
  <si>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</si>
  <si>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</si>
  <si>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</si>
  <si>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</si>
  <si>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</si>
  <si>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</si>
  <si>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</si>
  <si>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</si>
  <si>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</si>
  <si>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</si>
  <si>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</si>
  <si>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</si>
  <si>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</si>
  <si>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</si>
  <si>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</si>
  <si>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</si>
  <si>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</si>
  <si>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</si>
  <si>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</si>
  <si>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</si>
  <si>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</si>
  <si>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</si>
  <si>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</si>
  <si>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</si>
  <si>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</si>
  <si>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</si>
  <si>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</si>
  <si>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</si>
  <si>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</si>
  <si>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</si>
  <si>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</si>
  <si>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</si>
  <si>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</si>
  <si>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</si>
  <si>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</si>
  <si>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</si>
  <si>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</si>
  <si>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</si>
  <si>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</si>
  <si>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</si>
  <si>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</si>
  <si>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</si>
  <si>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</si>
  <si>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</si>
  <si>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</si>
  <si>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</si>
  <si>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</si>
  <si>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</si>
  <si>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</si>
  <si>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</si>
  <si>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</si>
  <si>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</si>
  <si>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</si>
  <si>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</si>
  <si>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</si>
  <si>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</si>
  <si>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</si>
  <si>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</si>
  <si>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</si>
  <si>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</si>
  <si>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</si>
  <si>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</si>
  <si>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</si>
  <si>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</si>
  <si>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</si>
  <si>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</si>
  <si>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</si>
  <si>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</si>
  <si>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</si>
  <si>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</si>
  <si>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</si>
  <si>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</si>
  <si>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</si>
  <si>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</si>
  <si>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</si>
  <si>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</si>
  <si>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</si>
  <si>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</si>
  <si>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</si>
  <si>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</si>
  <si>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</si>
  <si>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</si>
  <si>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</si>
  <si>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</si>
  <si>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</si>
  <si>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</si>
  <si>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</si>
  <si>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</si>
  <si>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</si>
  <si>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</si>
  <si>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</si>
  <si>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</si>
  <si>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</si>
  <si>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</si>
  <si>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</si>
  <si>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</si>
  <si>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</si>
  <si>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</si>
  <si>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</si>
  <si>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</si>
  <si>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</si>
  <si>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</si>
  <si>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</si>
  <si>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</si>
  <si>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</si>
  <si>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</si>
  <si>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</si>
  <si>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</si>
  <si>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</si>
  <si>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</si>
  <si>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</si>
  <si>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</si>
  <si>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</si>
  <si>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</si>
  <si>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</si>
  <si>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</si>
  <si>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</si>
  <si>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</si>
  <si>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</si>
  <si>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</si>
  <si>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</si>
  <si>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</si>
  <si>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</si>
  <si>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</si>
  <si>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</si>
  <si>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</si>
  <si>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</si>
  <si>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</si>
  <si>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</si>
  <si>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</si>
  <si>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</si>
  <si>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</si>
  <si>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</si>
  <si>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</si>
  <si>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</si>
  <si>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</si>
  <si>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</si>
  <si>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</si>
  <si>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</si>
  <si>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</si>
  <si>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</si>
  <si>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</si>
  <si>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</si>
  <si>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</si>
  <si>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</si>
  <si>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</si>
  <si>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</si>
  <si>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</si>
  <si>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</si>
  <si>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</si>
  <si>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</si>
  <si>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</si>
  <si>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</si>
  <si>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</si>
  <si>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</si>
  <si>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</si>
  <si>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</si>
  <si>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</si>
  <si>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</si>
  <si>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</si>
  <si>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</si>
  <si>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</si>
  <si>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</si>
  <si>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</si>
  <si>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</si>
  <si>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</si>
  <si>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</si>
  <si>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</si>
  <si>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</si>
  <si>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</si>
  <si>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</si>
  <si>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</si>
  <si>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</si>
  <si>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</si>
  <si>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</si>
  <si>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</si>
  <si>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</si>
  <si>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</si>
  <si>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</si>
  <si>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</si>
  <si>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</si>
  <si>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</si>
  <si>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</si>
  <si>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</si>
  <si>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</si>
  <si>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</si>
  <si>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</si>
  <si>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</si>
  <si>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</si>
  <si>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</si>
  <si>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</si>
  <si>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</si>
  <si>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</si>
  <si>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</si>
  <si>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</si>
  <si>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</si>
  <si>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</si>
  <si>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</si>
  <si>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</si>
  <si>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</si>
  <si>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</si>
  <si>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</si>
  <si>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</si>
  <si>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</si>
  <si>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</si>
  <si>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</si>
  <si>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</si>
  <si>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</si>
  <si>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</si>
  <si>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</si>
  <si>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</si>
  <si>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</si>
  <si>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</si>
  <si>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</si>
  <si>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</si>
  <si>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</si>
  <si>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</si>
  <si>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</si>
  <si>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</si>
  <si>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</si>
  <si>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</si>
  <si>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</si>
  <si>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</si>
  <si>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</si>
  <si>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</si>
  <si>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</si>
  <si>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</si>
  <si>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</si>
  <si>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</si>
  <si>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</si>
  <si>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</si>
  <si>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</si>
  <si>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</si>
  <si>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</si>
  <si>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</si>
  <si>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</si>
  <si>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</si>
  <si>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</si>
  <si>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</si>
  <si>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</si>
  <si>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</si>
  <si>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</si>
  <si>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</si>
  <si>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</si>
  <si>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</si>
  <si>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</si>
  <si>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</si>
  <si>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</si>
  <si>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</si>
  <si>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</si>
  <si>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</si>
  <si>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</si>
  <si>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</si>
  <si>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</si>
  <si>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</si>
  <si>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</si>
  <si>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</si>
  <si>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</si>
  <si>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</si>
  <si>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</si>
  <si>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</si>
  <si>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</si>
  <si>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</si>
  <si>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</si>
  <si>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</si>
  <si>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</si>
  <si>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</si>
  <si>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</si>
  <si>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</si>
  <si>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</si>
  <si>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</si>
  <si>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</si>
  <si>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</si>
  <si>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</si>
  <si>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</si>
  <si>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</si>
  <si>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</si>
  <si>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</si>
  <si>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</si>
  <si>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</si>
  <si>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</si>
  <si>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</si>
  <si>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</si>
  <si>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</si>
  <si>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</si>
  <si>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</si>
  <si>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</si>
  <si>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</si>
  <si>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</si>
  <si>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</si>
  <si>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</si>
  <si>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</si>
  <si>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</si>
  <si>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</si>
  <si>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</si>
  <si>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</si>
  <si>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</si>
  <si>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</si>
  <si>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</si>
  <si>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</si>
  <si>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</si>
  <si>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</si>
  <si>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</si>
  <si>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</si>
  <si>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</si>
  <si>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</si>
  <si>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</si>
  <si>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</si>
  <si>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</si>
  <si>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</si>
  <si>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</si>
  <si>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</si>
  <si>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</si>
  <si>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</si>
  <si>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</si>
  <si>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</si>
  <si>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</si>
  <si>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</si>
  <si>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</si>
  <si>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</si>
  <si>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</si>
  <si>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</si>
  <si>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</si>
  <si>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</si>
  <si>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</si>
  <si>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</si>
  <si>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</si>
  <si>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</si>
  <si>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</si>
  <si>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</si>
  <si>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</si>
  <si>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</si>
  <si>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</si>
  <si>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</si>
  <si>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</si>
  <si>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</si>
  <si>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</si>
  <si>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</si>
  <si>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</si>
  <si>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</si>
  <si>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</si>
  <si>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</si>
  <si>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</si>
  <si>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</si>
  <si>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</si>
  <si>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</si>
  <si>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</si>
  <si>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</si>
  <si>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</si>
  <si>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</si>
  <si>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</si>
  <si>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</si>
  <si>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</si>
  <si>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</si>
  <si>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</si>
  <si>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</si>
  <si>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</si>
  <si>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</si>
  <si>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</si>
  <si>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</si>
  <si>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</si>
  <si>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</si>
  <si>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</si>
  <si>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</si>
  <si>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</si>
  <si>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</si>
  <si>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</si>
  <si>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</si>
  <si>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</si>
  <si>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</si>
  <si>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</si>
  <si>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</si>
  <si>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</si>
  <si>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</si>
  <si>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</si>
  <si>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</si>
  <si>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</si>
  <si>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</si>
  <si>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</si>
  <si>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</si>
  <si>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</si>
  <si>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</si>
  <si>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</si>
  <si>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</si>
  <si>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</si>
  <si>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</si>
  <si>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</si>
  <si>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</si>
  <si>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</si>
  <si>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</si>
  <si>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</si>
  <si>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</si>
  <si>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</si>
  <si>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</si>
  <si>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</si>
  <si>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</si>
  <si>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</si>
  <si>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</si>
  <si>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</si>
  <si>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</si>
  <si>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</si>
  <si>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</si>
  <si>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</si>
  <si>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</si>
  <si>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</si>
  <si>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</si>
  <si>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</si>
  <si>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</si>
  <si>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</si>
  <si>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</si>
  <si>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</si>
  <si>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</si>
  <si>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</si>
  <si>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</si>
  <si>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</si>
  <si>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</si>
  <si>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</si>
  <si>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</si>
  <si>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</si>
  <si>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</si>
  <si>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</si>
  <si>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</si>
  <si>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</si>
  <si>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</si>
  <si>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</si>
  <si>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</si>
  <si>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</si>
  <si>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</si>
  <si>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</si>
  <si>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</si>
  <si>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</si>
  <si>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</si>
  <si>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</si>
  <si>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</si>
  <si>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</si>
  <si>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</si>
  <si>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</si>
  <si>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</si>
  <si>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</si>
  <si>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</si>
  <si>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</si>
  <si>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</si>
  <si>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</si>
  <si>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</si>
  <si>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</si>
  <si>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</si>
  <si>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</si>
  <si>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</si>
  <si>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</si>
  <si>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</si>
  <si>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</si>
  <si>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</si>
  <si>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</si>
  <si>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</si>
  <si>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</si>
  <si>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</si>
  <si>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</si>
  <si>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</si>
  <si>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</si>
  <si>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</si>
  <si>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</si>
  <si>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</si>
  <si>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</si>
  <si>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</si>
  <si>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</si>
  <si>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</si>
  <si>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</si>
  <si>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</si>
  <si>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</si>
  <si>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</si>
  <si>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</si>
  <si>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</si>
  <si>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</si>
  <si>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</si>
  <si>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</si>
  <si>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</si>
  <si>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</si>
  <si>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</si>
  <si>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</si>
  <si>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</si>
  <si>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</si>
  <si>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</si>
  <si>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</si>
  <si>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</si>
  <si>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</si>
  <si>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</si>
  <si>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</si>
  <si>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</si>
  <si>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</si>
  <si>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</si>
  <si>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</si>
  <si>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</si>
  <si>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</si>
  <si>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</si>
  <si>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</si>
  <si>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</si>
  <si>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</si>
  <si>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</si>
  <si>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</si>
  <si>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</si>
  <si>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</si>
  <si>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</si>
  <si>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</si>
  <si>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</si>
  <si>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</si>
  <si>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</si>
  <si>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</si>
  <si>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</si>
  <si>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</si>
  <si>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</si>
  <si>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</si>
  <si>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</si>
  <si>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</si>
  <si>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</si>
  <si>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</si>
  <si>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</si>
  <si>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</si>
  <si>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</si>
  <si>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</si>
  <si>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</si>
  <si>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</si>
  <si>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</si>
  <si>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</si>
  <si>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</si>
  <si>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</si>
  <si>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</si>
  <si>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</si>
  <si>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</si>
  <si>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</si>
  <si>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</si>
  <si>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</si>
  <si>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</si>
  <si>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</si>
  <si>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</si>
  <si>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</si>
  <si>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</si>
  <si>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</si>
  <si>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</si>
  <si>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</si>
  <si>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</si>
  <si>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</si>
  <si>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</si>
  <si>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</si>
  <si>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</si>
  <si>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</si>
  <si>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</si>
  <si>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</si>
  <si>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</si>
  <si>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</si>
  <si>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</si>
  <si>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</si>
  <si>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</si>
  <si>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</si>
  <si>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</si>
  <si>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</si>
  <si>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</si>
  <si>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</si>
  <si>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</si>
  <si>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</si>
  <si>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</si>
  <si>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</si>
  <si>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</si>
  <si>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</si>
  <si>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</si>
  <si>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</si>
  <si>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</si>
  <si>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</si>
  <si>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</si>
  <si>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</si>
  <si>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</si>
  <si>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</si>
  <si>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</si>
  <si>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</si>
  <si>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</si>
  <si>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</si>
  <si>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</si>
  <si>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</si>
  <si>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</si>
  <si>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</si>
  <si>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</si>
  <si>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</si>
  <si>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</si>
  <si>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</si>
  <si>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</si>
  <si>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</si>
  <si>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</si>
  <si>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</si>
  <si>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</si>
  <si>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</si>
  <si>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</si>
  <si>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</si>
  <si>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</si>
  <si>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</si>
  <si>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</si>
  <si>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</si>
  <si>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</si>
  <si>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</si>
  <si>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</si>
  <si>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</si>
  <si>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</si>
  <si>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</si>
  <si>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</si>
  <si>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</si>
  <si>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</si>
  <si>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</si>
  <si>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</si>
  <si>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</si>
  <si>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</si>
  <si>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</si>
  <si>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</si>
  <si>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</si>
  <si>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</si>
  <si>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</si>
  <si>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</si>
  <si>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</si>
  <si>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</si>
  <si>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</si>
  <si>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</si>
  <si>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</si>
  <si>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</si>
  <si>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</si>
  <si>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</si>
  <si>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</si>
  <si>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</si>
  <si>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</si>
  <si>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</si>
  <si>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</si>
  <si>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</si>
  <si>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</si>
  <si>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</si>
  <si>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</si>
  <si>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</si>
  <si>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</si>
  <si>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</si>
  <si>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</si>
  <si>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</si>
  <si>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</si>
  <si>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</si>
  <si>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</si>
  <si>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</si>
  <si>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</si>
  <si>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</si>
  <si>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</si>
  <si>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</si>
  <si>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</si>
  <si>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</si>
  <si>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</si>
  <si>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</si>
  <si>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</si>
  <si>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</si>
  <si>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</si>
  <si>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</si>
  <si>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</si>
  <si>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</si>
  <si>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</si>
  <si>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</si>
  <si>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</si>
  <si>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</si>
  <si>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</si>
  <si>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</si>
  <si>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</si>
  <si>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</si>
  <si>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</si>
  <si>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</si>
  <si>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</si>
  <si>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</si>
  <si>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</si>
  <si>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</si>
  <si>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</si>
  <si>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</si>
  <si>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</si>
  <si>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</si>
  <si>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</si>
  <si>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</si>
  <si>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</si>
  <si>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</si>
  <si>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</si>
  <si>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</si>
  <si>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</si>
  <si>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</si>
  <si>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</si>
  <si>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</si>
  <si>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</si>
  <si>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</si>
  <si>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</si>
  <si>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</si>
  <si>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</si>
  <si>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</si>
  <si>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</si>
  <si>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</si>
  <si>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</si>
  <si>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</si>
  <si>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</si>
  <si>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</si>
  <si>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</si>
  <si>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</si>
  <si>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</si>
  <si>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</si>
  <si>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</si>
  <si>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</si>
  <si>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</si>
  <si>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</si>
  <si>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</si>
  <si>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</si>
  <si>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</si>
  <si>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</si>
  <si>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</si>
  <si>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</si>
  <si>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</si>
  <si>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</si>
  <si>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</si>
  <si>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</si>
  <si>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</si>
  <si>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</si>
  <si>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</si>
  <si>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</si>
  <si>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</si>
  <si>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</si>
  <si>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</si>
  <si>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</si>
  <si>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</si>
  <si>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</si>
  <si>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</si>
  <si>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</si>
  <si>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</si>
  <si>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</si>
  <si>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</si>
  <si>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</si>
  <si>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</si>
  <si>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</si>
  <si>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</si>
  <si>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</si>
  <si>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</si>
  <si>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</si>
  <si>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</si>
  <si>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</si>
  <si>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</si>
  <si>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</si>
  <si>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</si>
  <si>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</si>
  <si>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</si>
  <si>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</si>
  <si>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</si>
  <si>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</si>
  <si>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</si>
  <si>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</si>
  <si>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</si>
  <si>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</si>
  <si>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</si>
  <si>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</si>
  <si>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</si>
  <si>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</si>
  <si>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</si>
  <si>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</si>
  <si>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</si>
  <si>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</si>
  <si>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</si>
  <si>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</si>
  <si>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</si>
  <si>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</si>
  <si>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</si>
  <si>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</si>
  <si>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</si>
  <si>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</si>
  <si>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</si>
  <si>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</si>
  <si>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</si>
  <si>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</si>
  <si>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</si>
  <si>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</si>
  <si>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</si>
  <si>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</si>
  <si>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</si>
  <si>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</si>
  <si>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</si>
  <si>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</si>
  <si>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</si>
  <si>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</si>
  <si>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</si>
  <si>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</si>
  <si>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</si>
  <si>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</si>
  <si>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</si>
  <si>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</si>
  <si>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</si>
  <si>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</si>
  <si>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</si>
  <si>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</si>
  <si>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</si>
  <si>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</si>
  <si>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</si>
  <si>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</si>
  <si>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</si>
  <si>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</si>
  <si>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</si>
  <si>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</si>
  <si>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</si>
  <si>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</si>
  <si>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</si>
  <si>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</si>
  <si>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</si>
  <si>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</si>
  <si>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</si>
  <si>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</si>
  <si>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</si>
  <si>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</si>
  <si>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</si>
  <si>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</si>
  <si>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</si>
  <si>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</si>
  <si>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</si>
  <si>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</si>
  <si>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</si>
  <si>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</si>
  <si>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</si>
  <si>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</si>
  <si>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</si>
  <si>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</si>
  <si>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</si>
  <si>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</si>
  <si>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</si>
  <si>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</si>
  <si>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</si>
  <si>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</si>
  <si>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</si>
  <si>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</si>
  <si>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</si>
  <si>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</si>
  <si>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</si>
  <si>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</si>
  <si>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</si>
  <si>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</si>
  <si>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</si>
  <si>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</si>
  <si>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</si>
  <si>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</si>
  <si>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</si>
  <si>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</si>
  <si>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</si>
  <si>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</si>
  <si>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</si>
  <si>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</si>
  <si>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</si>
  <si>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</si>
  <si>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</si>
  <si>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</si>
  <si>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</si>
  <si>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</si>
  <si>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</si>
  <si>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</si>
  <si>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</si>
  <si>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</si>
  <si>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</si>
  <si>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</si>
  <si>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</si>
  <si>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</si>
  <si>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</si>
  <si>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</si>
  <si>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</si>
  <si>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</si>
  <si>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</si>
  <si>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</si>
  <si>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</si>
  <si>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</si>
  <si>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</si>
  <si>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</si>
  <si>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</si>
  <si>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</si>
  <si>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</si>
  <si>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</si>
  <si>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</si>
  <si>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</si>
  <si>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</si>
  <si>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</si>
  <si>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</si>
  <si>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</si>
  <si>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</si>
  <si>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</si>
  <si>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</si>
  <si>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</si>
  <si>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</si>
  <si>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</si>
  <si>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</si>
  <si>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</si>
  <si>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</si>
  <si>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</si>
  <si>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</si>
  <si>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</si>
  <si>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</si>
  <si>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</si>
  <si>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</si>
  <si>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</si>
  <si>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</si>
  <si>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</si>
  <si>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</si>
  <si>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</si>
  <si>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</si>
  <si>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</si>
  <si>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</si>
  <si>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</si>
  <si>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</si>
  <si>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</si>
  <si>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</si>
  <si>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</si>
  <si>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</si>
  <si>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</si>
  <si>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</si>
  <si>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</si>
  <si>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</si>
  <si>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</si>
  <si>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</si>
  <si>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</si>
  <si>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</si>
  <si>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</si>
  <si>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</si>
  <si>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</si>
  <si>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</si>
  <si>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</si>
  <si>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</si>
  <si>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</si>
  <si>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</si>
  <si>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</si>
  <si>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</si>
  <si>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</si>
  <si>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</si>
  <si>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</si>
  <si>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</si>
  <si>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</si>
  <si>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</si>
  <si>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</si>
  <si>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</si>
  <si>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</si>
  <si>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</si>
  <si>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</si>
  <si>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</si>
  <si>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</si>
  <si>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</si>
  <si>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</si>
  <si>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</si>
  <si>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</si>
  <si>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</si>
  <si>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</si>
  <si>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</si>
  <si>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</si>
  <si>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</si>
  <si>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</si>
  <si>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</si>
  <si>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</si>
  <si>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</si>
  <si>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</si>
  <si>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</si>
  <si>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</si>
  <si>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</si>
  <si>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</si>
  <si>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</si>
  <si>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</si>
  <si>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</si>
  <si>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</si>
  <si>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</si>
  <si>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</si>
  <si>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</si>
  <si>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</si>
  <si>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</si>
  <si>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</si>
  <si>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</si>
  <si>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</si>
  <si>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</si>
  <si>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</si>
  <si>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</si>
  <si>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</si>
  <si>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</si>
  <si>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</si>
  <si>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</si>
  <si>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</si>
  <si>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</si>
  <si>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</si>
  <si>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</si>
  <si>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</si>
  <si>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</si>
  <si>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</si>
  <si>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</si>
  <si>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</si>
  <si>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</si>
  <si>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</si>
  <si>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</si>
  <si>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</si>
  <si>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</si>
  <si>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</si>
  <si>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</si>
  <si>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</si>
  <si>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</si>
  <si>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</si>
  <si>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</si>
  <si>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</si>
  <si>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</si>
  <si>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</si>
  <si>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</si>
  <si>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</si>
  <si>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</si>
  <si>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</si>
  <si>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</si>
  <si>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</si>
  <si>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</si>
  <si>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</si>
  <si>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</si>
  <si>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</si>
  <si>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</si>
  <si>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</si>
  <si>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</si>
  <si>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</si>
  <si>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</si>
  <si>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</si>
  <si>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</si>
  <si>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</si>
  <si>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</si>
  <si>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</si>
  <si>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</si>
  <si>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</si>
  <si>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</si>
  <si>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</si>
  <si>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</si>
  <si>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</si>
  <si>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</si>
  <si>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</si>
  <si>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</si>
  <si>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</si>
  <si>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</si>
  <si>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</si>
  <si>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</si>
  <si>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</si>
  <si>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</si>
  <si>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</si>
  <si>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</si>
  <si>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</si>
  <si>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</si>
  <si>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</si>
  <si>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</si>
  <si>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</si>
  <si>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</si>
  <si>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</si>
  <si>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</si>
  <si>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</si>
  <si>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</si>
  <si>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</si>
  <si>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</si>
  <si>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</si>
  <si>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</si>
  <si>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</si>
  <si>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</si>
  <si>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</si>
  <si>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</si>
  <si>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</si>
  <si>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</si>
  <si>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</si>
  <si>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</si>
  <si>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</si>
  <si>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</si>
  <si>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</si>
  <si>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</si>
  <si>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</si>
  <si>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</si>
  <si>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</si>
  <si>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</si>
  <si>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</si>
  <si>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</si>
  <si>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</si>
  <si>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</si>
  <si>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</si>
  <si>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</si>
  <si>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</si>
  <si>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</si>
  <si>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</si>
  <si>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</si>
  <si>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</si>
  <si>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</si>
  <si>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</si>
  <si>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</si>
  <si>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</si>
  <si>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</si>
  <si>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</si>
  <si>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</si>
  <si>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</si>
  <si>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</si>
  <si>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</si>
  <si>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</si>
  <si>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</si>
  <si>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</si>
  <si>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</si>
  <si>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</si>
  <si>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</si>
  <si>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</si>
  <si>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</si>
  <si>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</si>
  <si>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</si>
  <si>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</si>
  <si>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</si>
  <si>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</si>
  <si>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</si>
  <si>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</si>
  <si>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</si>
  <si>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</si>
  <si>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</si>
  <si>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</si>
  <si>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</si>
  <si>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</si>
  <si>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</si>
  <si>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</si>
  <si>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</si>
  <si>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</si>
  <si>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</si>
  <si>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</si>
  <si>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</si>
  <si>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</si>
  <si>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</si>
  <si>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</si>
  <si>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</si>
  <si>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</si>
  <si>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</si>
  <si>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</si>
  <si>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</si>
  <si>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</si>
  <si>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</si>
  <si>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</si>
  <si>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</si>
  <si>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</si>
  <si>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</si>
  <si>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</si>
  <si>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</si>
  <si>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</si>
  <si>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</si>
  <si>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</si>
  <si>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</si>
  <si>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</si>
  <si>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</si>
  <si>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</si>
  <si>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</si>
  <si>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</si>
  <si>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</si>
  <si>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</si>
  <si>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</si>
  <si>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</si>
  <si>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</si>
  <si>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</si>
  <si>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</si>
  <si>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</si>
  <si>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</si>
  <si>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</si>
  <si>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</si>
  <si>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</si>
  <si>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</si>
  <si>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</si>
  <si>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</si>
  <si>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</si>
  <si>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</si>
  <si>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</si>
  <si>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</si>
  <si>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</si>
  <si>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</si>
  <si>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</si>
  <si>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</si>
  <si>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</si>
  <si>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</si>
  <si>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</si>
  <si>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</si>
  <si>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</si>
  <si>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</si>
  <si>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</si>
  <si>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</si>
  <si>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</si>
  <si>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</si>
  <si>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</si>
  <si>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</si>
  <si>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</si>
  <si>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</si>
  <si>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</si>
  <si>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</si>
  <si>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</si>
  <si>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</si>
  <si>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</si>
  <si>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</si>
  <si>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</si>
  <si>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</si>
  <si>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</si>
  <si>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</si>
  <si>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</si>
  <si>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</si>
  <si>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</si>
  <si>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</si>
  <si>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</si>
  <si>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</si>
  <si>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</si>
  <si>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</si>
  <si>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</si>
  <si>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</si>
  <si>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</si>
  <si>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</si>
  <si>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</si>
  <si>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</si>
  <si>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</si>
  <si>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</si>
  <si>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</si>
  <si>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</si>
  <si>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</si>
  <si>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</si>
  <si>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</si>
  <si>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</si>
  <si>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</si>
  <si>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</si>
  <si>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</si>
  <si>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</si>
  <si>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</si>
  <si>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</si>
  <si>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</si>
  <si>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</si>
  <si>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</si>
  <si>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</si>
  <si>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</si>
  <si>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</si>
  <si>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</si>
  <si>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</si>
  <si>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</si>
  <si>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</si>
  <si>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</si>
  <si>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</si>
  <si>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</si>
  <si>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</si>
  <si>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</si>
  <si>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</si>
  <si>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</si>
  <si>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</si>
  <si>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</si>
  <si>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</si>
  <si>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</si>
  <si>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</si>
  <si>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</si>
  <si>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</si>
  <si>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</si>
  <si>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</si>
  <si>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</si>
  <si>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</si>
  <si>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</si>
  <si>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</si>
  <si>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</si>
  <si>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</si>
  <si>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</si>
  <si>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</si>
  <si>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</si>
  <si>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</si>
  <si>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</si>
  <si>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</si>
  <si>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</si>
  <si>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</si>
  <si>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</si>
  <si>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</si>
  <si>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</si>
  <si>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</si>
  <si>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</si>
  <si>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</si>
  <si>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</si>
  <si>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</si>
  <si>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</si>
  <si>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</si>
  <si>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</si>
  <si>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</si>
  <si>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</si>
  <si>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</si>
  <si>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</si>
  <si>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</si>
  <si>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</si>
  <si>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</si>
  <si>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</si>
  <si>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</si>
  <si>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</si>
  <si>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</si>
  <si>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</si>
  <si>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</si>
  <si>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</si>
  <si>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</si>
  <si>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</si>
  <si>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</si>
  <si>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</si>
  <si>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</si>
  <si>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</si>
  <si>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</si>
  <si>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</si>
  <si>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</si>
  <si>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</si>
  <si>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</si>
  <si>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</si>
  <si>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</si>
  <si>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</si>
  <si>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</si>
  <si>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</si>
  <si>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</si>
  <si>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</si>
  <si>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</si>
  <si>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</si>
  <si>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</si>
  <si>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</si>
  <si>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</si>
  <si>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</si>
  <si>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</si>
  <si>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</si>
  <si>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</si>
  <si>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</si>
  <si>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</si>
  <si>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</si>
  <si>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</si>
  <si>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</si>
  <si>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</si>
  <si>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</si>
  <si>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</si>
  <si>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</si>
  <si>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</si>
  <si>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</si>
  <si>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</si>
  <si>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</si>
  <si>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</si>
  <si>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</si>
  <si>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</si>
  <si>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</si>
  <si>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</si>
  <si>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</si>
  <si>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</si>
  <si>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</si>
  <si>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</si>
  <si>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</si>
  <si>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</si>
  <si>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</si>
  <si>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</si>
  <si>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</si>
  <si>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</si>
  <si>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</si>
  <si>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</si>
  <si>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</si>
  <si>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</si>
  <si>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</si>
  <si>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</si>
  <si>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</si>
  <si>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</si>
  <si>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</si>
  <si>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</si>
  <si>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</si>
  <si>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</si>
  <si>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</si>
  <si>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</si>
  <si>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</si>
  <si>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</si>
  <si>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</si>
  <si>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</si>
  <si>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</si>
  <si>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</si>
  <si>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</si>
  <si>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</si>
  <si>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</si>
  <si>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</si>
  <si>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</si>
  <si>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</si>
  <si>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</si>
  <si>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</si>
  <si>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</si>
  <si>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</si>
  <si>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</si>
  <si>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</si>
  <si>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</si>
  <si>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</si>
  <si>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</si>
  <si>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</si>
  <si>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</si>
  <si>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</si>
  <si>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</si>
  <si>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</si>
  <si>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</si>
  <si>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</si>
  <si>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</si>
  <si>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</si>
  <si>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</si>
  <si>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</si>
  <si>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</si>
  <si>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</si>
  <si>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</si>
  <si>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</si>
  <si>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</si>
  <si>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</si>
  <si>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</si>
  <si>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</si>
  <si>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</si>
  <si>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</si>
  <si>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</si>
  <si>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</si>
  <si>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</si>
  <si>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</si>
  <si>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</si>
  <si>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</si>
  <si>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</si>
  <si>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</si>
  <si>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</si>
  <si>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</si>
  <si>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</si>
  <si>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</si>
  <si>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</si>
  <si>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</si>
  <si>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</si>
  <si>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</si>
  <si>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</si>
  <si>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</si>
  <si>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</si>
  <si>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</si>
  <si>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</si>
  <si>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</si>
  <si>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</si>
  <si>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</si>
  <si>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</si>
  <si>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</si>
  <si>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</si>
  <si>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</si>
  <si>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</si>
  <si>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</si>
  <si>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</si>
  <si>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</si>
  <si>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</si>
  <si>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</si>
  <si>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</si>
  <si>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</si>
  <si>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</si>
  <si>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</si>
  <si>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</si>
  <si>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</si>
  <si>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</si>
  <si>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</si>
  <si>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</si>
  <si>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</si>
  <si>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</si>
  <si>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</si>
  <si>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</si>
  <si>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</si>
  <si>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</si>
  <si>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</si>
  <si>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</si>
  <si>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</si>
  <si>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</si>
  <si>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</si>
  <si>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</si>
  <si>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</si>
  <si>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</si>
  <si>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</si>
  <si>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</si>
  <si>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</si>
  <si>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</si>
  <si>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</si>
  <si>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</si>
  <si>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</si>
  <si>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</si>
  <si>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</si>
  <si>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</si>
  <si>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</si>
  <si>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</si>
  <si>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</si>
  <si>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</si>
  <si>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</si>
  <si>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</si>
  <si>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</si>
  <si>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</si>
  <si>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</si>
  <si>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</si>
  <si>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</si>
  <si>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</si>
  <si>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</si>
  <si>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</si>
  <si>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</si>
  <si>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</si>
  <si>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</si>
  <si>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</si>
  <si>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</si>
  <si>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</si>
  <si>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</si>
  <si>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</si>
  <si>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</si>
  <si>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</si>
  <si>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</si>
  <si>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</si>
  <si>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</si>
  <si>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</si>
  <si>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</si>
  <si>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</si>
  <si>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</si>
  <si>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</si>
  <si>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</si>
  <si>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</si>
  <si>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</si>
  <si>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</si>
  <si>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</si>
  <si>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</si>
  <si>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</si>
  <si>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</si>
  <si>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</si>
  <si>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</si>
  <si>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</si>
  <si>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</si>
  <si>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</si>
  <si>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</si>
  <si>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</si>
  <si>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</si>
  <si>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</si>
  <si>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</si>
  <si>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</si>
  <si>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</si>
  <si>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</si>
  <si>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</si>
  <si>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</si>
  <si>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</si>
  <si>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</si>
  <si>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</si>
  <si>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</si>
  <si>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</si>
  <si>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</si>
  <si>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</si>
  <si>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</si>
  <si>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</si>
  <si>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</si>
  <si>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</si>
  <si>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</si>
  <si>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</si>
  <si>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</si>
  <si>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</si>
  <si>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</si>
  <si>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</si>
  <si>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</si>
  <si>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</si>
  <si>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</si>
  <si>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</si>
  <si>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</si>
  <si>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</si>
  <si>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</si>
  <si>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</si>
  <si>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</si>
  <si>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</si>
  <si>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</si>
  <si>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</si>
  <si>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</si>
  <si>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</si>
  <si>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</si>
  <si>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</si>
  <si>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</si>
  <si>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</si>
  <si>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</si>
  <si>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</si>
  <si>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</si>
  <si>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</si>
  <si>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</si>
  <si>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</si>
  <si>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</si>
  <si>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</si>
  <si>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</si>
  <si>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</si>
  <si>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</si>
  <si>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</si>
  <si>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</si>
  <si>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</si>
  <si>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</si>
  <si>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</si>
  <si>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</si>
  <si>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</si>
  <si>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</si>
  <si>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</si>
  <si>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</si>
  <si>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</si>
  <si>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</si>
  <si>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</si>
  <si>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</si>
  <si>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</si>
  <si>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</si>
  <si>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</si>
  <si>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</si>
  <si>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</si>
  <si>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</si>
  <si>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</si>
  <si>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</si>
  <si>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</si>
  <si>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</si>
  <si>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</si>
  <si>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</si>
  <si>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</si>
  <si>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</si>
  <si>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</si>
  <si>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</si>
  <si>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</si>
  <si>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</si>
  <si>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</si>
  <si>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</si>
  <si>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</si>
  <si>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</si>
  <si>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</si>
  <si>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</si>
  <si>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</si>
  <si>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</si>
  <si>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</si>
  <si>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</si>
  <si>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</si>
  <si>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</si>
  <si>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</si>
  <si>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</si>
  <si>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</si>
  <si>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</si>
  <si>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</si>
  <si>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</si>
  <si>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</si>
  <si>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</si>
  <si>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</si>
  <si>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</si>
  <si>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</si>
  <si>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</si>
  <si>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</si>
  <si>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</si>
  <si>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</si>
  <si>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</si>
  <si>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</si>
  <si>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</si>
  <si>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</si>
  <si>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</si>
  <si>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</si>
  <si>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</si>
  <si>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</si>
  <si>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</si>
  <si>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</si>
  <si>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</si>
  <si>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</si>
  <si>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</si>
  <si>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</si>
  <si>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</si>
  <si>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</si>
  <si>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</si>
  <si>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</si>
  <si>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</si>
  <si>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</si>
  <si>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</si>
  <si>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</si>
  <si>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</si>
  <si>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</si>
  <si>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</si>
  <si>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</si>
  <si>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</si>
  <si>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</si>
  <si>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</si>
  <si>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</si>
  <si>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</si>
  <si>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</si>
  <si>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</si>
  <si>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</si>
  <si>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</si>
  <si>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</si>
  <si>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</si>
  <si>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</si>
  <si>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</si>
  <si>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</si>
  <si>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</si>
  <si>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</si>
  <si>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</si>
  <si>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</si>
  <si>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</si>
  <si>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</si>
  <si>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</si>
  <si>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</si>
  <si>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</si>
  <si>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</si>
  <si>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</si>
  <si>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</si>
  <si>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</si>
  <si>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</si>
  <si>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</si>
  <si>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</si>
  <si>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</si>
  <si>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</si>
  <si>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</si>
  <si>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</si>
  <si>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</si>
  <si>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</si>
  <si>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</si>
  <si>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</si>
  <si>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</si>
  <si>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</si>
  <si>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</si>
  <si>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</si>
  <si>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</si>
  <si>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</si>
  <si>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</si>
  <si>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</si>
  <si>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</si>
  <si>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</si>
  <si>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</si>
  <si>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</si>
  <si>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</si>
  <si>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</si>
  <si>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</si>
  <si>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</si>
  <si>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</si>
  <si>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</si>
  <si>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</si>
  <si>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</si>
  <si>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</si>
  <si>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</si>
  <si>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</si>
  <si>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</si>
  <si>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</si>
  <si>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</si>
  <si>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</si>
  <si>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</si>
  <si>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</si>
  <si>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</si>
  <si>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</si>
  <si>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</si>
  <si>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</si>
  <si>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</si>
  <si>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</si>
  <si>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</si>
  <si>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</si>
  <si>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</si>
  <si>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</si>
  <si>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</si>
  <si>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</si>
  <si>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</si>
  <si>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</si>
  <si>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</si>
  <si>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</si>
  <si>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</si>
  <si>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</si>
  <si>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</si>
  <si>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</si>
  <si>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</si>
  <si>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</si>
  <si>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</si>
  <si>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</si>
  <si>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</si>
  <si>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</si>
  <si>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</si>
  <si>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</si>
  <si>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</si>
  <si>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</si>
  <si>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</si>
  <si>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</si>
  <si>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</si>
  <si>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</si>
  <si>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</si>
  <si>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</si>
  <si>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</si>
  <si>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</si>
  <si>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</si>
  <si>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</si>
  <si>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</si>
  <si>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</si>
  <si>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</si>
  <si>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</si>
  <si>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</si>
  <si>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</si>
  <si>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</si>
  <si>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</si>
  <si>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</si>
  <si>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</si>
  <si>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</si>
  <si>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</si>
  <si>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</si>
  <si>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</si>
  <si>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</si>
  <si>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</si>
  <si>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</si>
  <si>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</si>
  <si>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</si>
  <si>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</si>
  <si>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</si>
  <si>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</si>
  <si>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</si>
  <si>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</si>
  <si>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</si>
  <si>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</si>
  <si>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</si>
  <si>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</si>
  <si>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</si>
  <si>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</si>
  <si>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</si>
  <si>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</si>
  <si>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</si>
  <si>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</si>
  <si>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</si>
  <si>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</si>
  <si>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</si>
  <si>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</si>
  <si>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</si>
  <si>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</si>
  <si>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</si>
  <si>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</si>
  <si>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</si>
  <si>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</si>
  <si>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</si>
  <si>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</si>
  <si>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</si>
  <si>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</si>
  <si>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</si>
  <si>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</si>
  <si>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</si>
  <si>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</si>
  <si>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</si>
  <si>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</si>
  <si>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</si>
  <si>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</si>
  <si>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</si>
  <si>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</si>
  <si>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</si>
  <si>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</si>
  <si>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</si>
  <si>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</si>
  <si>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</si>
  <si>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</si>
  <si>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</si>
  <si>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</si>
  <si>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</si>
  <si>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</si>
  <si>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</si>
  <si>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</si>
  <si>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</si>
  <si>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</si>
  <si>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</si>
  <si>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</si>
  <si>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</si>
  <si>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</si>
  <si>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</si>
  <si>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</si>
  <si>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</si>
  <si>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</si>
  <si>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</si>
  <si>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</si>
  <si>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</si>
  <si>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</si>
  <si>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</si>
  <si>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</si>
  <si>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</si>
  <si>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</si>
  <si>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</si>
  <si>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</si>
  <si>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</si>
  <si>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</si>
  <si>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</si>
  <si>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</si>
  <si>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</si>
  <si>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</si>
  <si>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</si>
  <si>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</si>
  <si>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</si>
  <si>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</si>
  <si>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</si>
  <si>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</si>
  <si>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</si>
  <si>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</si>
  <si>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</si>
  <si>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</si>
  <si>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</si>
  <si>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</si>
  <si>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</si>
  <si>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</si>
  <si>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</si>
  <si>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</si>
  <si>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</si>
  <si>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</si>
  <si>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</si>
  <si>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</si>
  <si>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</si>
  <si>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</si>
  <si>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</si>
  <si>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</si>
  <si>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</si>
  <si>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</si>
  <si>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</si>
  <si>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</si>
  <si>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</si>
  <si>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</si>
  <si>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</si>
  <si>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</si>
  <si>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</si>
  <si>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</si>
  <si>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</si>
  <si>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</si>
  <si>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</si>
  <si>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</si>
  <si>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</si>
  <si>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</si>
  <si>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</si>
  <si>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</si>
  <si>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</si>
  <si>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</si>
  <si>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</si>
  <si>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</si>
  <si>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</si>
  <si>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</si>
  <si>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</si>
  <si>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</si>
  <si>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</si>
  <si>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</si>
  <si>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</si>
  <si>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</si>
  <si>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</si>
  <si>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</si>
  <si>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</si>
  <si>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</si>
  <si>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</si>
  <si>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</si>
  <si>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</si>
  <si>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</si>
  <si>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</si>
  <si>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</si>
  <si>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</si>
  <si>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</si>
  <si>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</si>
  <si>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</si>
  <si>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</si>
  <si>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</si>
  <si>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</si>
  <si>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</si>
  <si>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</si>
  <si>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</si>
  <si>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</si>
  <si>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</si>
  <si>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</si>
  <si>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</si>
  <si>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</si>
  <si>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</si>
  <si>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</si>
  <si>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</si>
  <si>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</si>
  <si>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</si>
  <si>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</si>
  <si>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</si>
  <si>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</si>
  <si>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</si>
  <si>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</si>
  <si>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</si>
  <si>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</si>
  <si>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</si>
  <si>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</si>
  <si>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</si>
  <si>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</si>
  <si>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</si>
  <si>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</si>
  <si>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</si>
  <si>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</si>
  <si>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</si>
  <si>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</si>
  <si>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</si>
  <si>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</si>
  <si>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</si>
  <si>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</si>
  <si>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</si>
  <si>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</si>
  <si>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</si>
  <si>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</si>
  <si>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</si>
  <si>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</si>
  <si>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</si>
  <si>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</si>
  <si>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</si>
  <si>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</si>
  <si>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</si>
  <si>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</si>
  <si>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</si>
  <si>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</si>
  <si>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</si>
  <si>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</si>
  <si>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</si>
  <si>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</si>
  <si>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</si>
  <si>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</si>
  <si>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</si>
  <si>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</si>
  <si>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</si>
  <si>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</si>
  <si>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</si>
  <si>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</si>
  <si>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</si>
  <si>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</si>
  <si>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</si>
  <si>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</si>
  <si>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</si>
  <si>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</si>
  <si>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</si>
  <si>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</si>
  <si>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</si>
  <si>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</si>
  <si>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</si>
  <si>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</si>
  <si>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</si>
  <si>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</si>
  <si>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</si>
  <si>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</si>
  <si>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</si>
  <si>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</si>
  <si>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</si>
  <si>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</si>
  <si>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</si>
  <si>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</si>
  <si>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</si>
  <si>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</si>
  <si>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</si>
  <si>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</si>
  <si>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</si>
  <si>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</si>
  <si>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</si>
  <si>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</si>
  <si>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</si>
  <si>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</si>
  <si>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</si>
  <si>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</si>
  <si>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</si>
  <si>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</si>
  <si>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</si>
  <si>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</si>
  <si>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</si>
  <si>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</si>
  <si>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</si>
  <si>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</si>
  <si>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</si>
  <si>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</si>
  <si>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</si>
  <si>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</si>
  <si>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</si>
  <si>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</si>
  <si>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</si>
  <si>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</si>
  <si>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</si>
  <si>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</si>
  <si>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</si>
  <si>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</si>
  <si>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</si>
  <si>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</si>
  <si>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</si>
  <si>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</si>
  <si>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</si>
  <si>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</si>
  <si>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</si>
  <si>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</si>
  <si>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</si>
  <si>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</si>
  <si>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</si>
  <si>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</si>
  <si>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</si>
  <si>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</si>
  <si>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</si>
  <si>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</si>
  <si>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</si>
  <si>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</si>
  <si>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</si>
  <si>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</si>
  <si>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</si>
  <si>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</si>
  <si>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</si>
  <si>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</si>
  <si>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</si>
  <si>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</si>
  <si>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</si>
  <si>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</si>
  <si>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</si>
  <si>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</si>
  <si>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</si>
  <si>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</si>
  <si>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</si>
  <si>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</si>
  <si>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</si>
  <si>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</si>
  <si>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</si>
  <si>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</si>
  <si>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</si>
  <si>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</si>
  <si>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</si>
  <si>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</si>
  <si>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</si>
  <si>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</si>
  <si>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</si>
  <si>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</si>
  <si>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</si>
  <si>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</si>
  <si>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</si>
  <si>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</si>
  <si>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</si>
  <si>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</si>
  <si>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</si>
  <si>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</si>
  <si>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</si>
  <si>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</si>
  <si>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</si>
  <si>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</si>
  <si>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</si>
  <si>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</si>
  <si>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</si>
  <si>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</si>
  <si>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</si>
  <si>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</si>
  <si>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</si>
  <si>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</si>
  <si>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</si>
  <si>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</si>
  <si>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</si>
  <si>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</si>
  <si>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</si>
  <si>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</si>
  <si>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</si>
  <si>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</si>
  <si>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</si>
  <si>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</si>
  <si>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</si>
  <si>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</si>
  <si>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</si>
  <si>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</si>
  <si>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</si>
  <si>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</si>
  <si>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</si>
  <si>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</si>
  <si>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</si>
  <si>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</si>
  <si>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</si>
  <si>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</si>
  <si>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</si>
  <si>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</si>
  <si>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</si>
  <si>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</si>
  <si>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</si>
  <si>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</si>
  <si>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</si>
  <si>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</si>
  <si>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</si>
  <si>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</si>
  <si>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</si>
  <si>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</si>
  <si>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</si>
  <si>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</si>
  <si>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</si>
  <si>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</si>
  <si>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</si>
  <si>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</si>
  <si>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</si>
  <si>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</si>
  <si>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</si>
  <si>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</si>
  <si>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</si>
  <si>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</si>
  <si>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</si>
  <si>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</si>
  <si>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</si>
  <si>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</si>
  <si>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</si>
  <si>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</si>
  <si>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</si>
  <si>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</si>
  <si>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</si>
  <si>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</si>
  <si>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</si>
  <si>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</si>
  <si>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</si>
  <si>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</si>
  <si>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</si>
  <si>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</si>
  <si>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</si>
  <si>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</si>
  <si>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</si>
  <si>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</si>
  <si>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</si>
  <si>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</si>
  <si>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</si>
  <si>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</si>
  <si>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</si>
  <si>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</si>
  <si>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</si>
  <si>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</si>
  <si>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</si>
  <si>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</si>
  <si>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</si>
  <si>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</si>
  <si>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</si>
  <si>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</si>
  <si>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</si>
  <si>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</si>
  <si>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</si>
  <si>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</si>
  <si>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</si>
  <si>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</si>
  <si>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</si>
  <si>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</si>
  <si>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</si>
  <si>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</si>
  <si>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</si>
  <si>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</si>
  <si>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</si>
  <si>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</si>
  <si>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</si>
  <si>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</si>
  <si>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</si>
  <si>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</si>
  <si>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</si>
  <si>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</si>
  <si>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</si>
  <si>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</si>
  <si>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</si>
  <si>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</si>
  <si>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</si>
  <si>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</si>
  <si>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</si>
  <si>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</si>
  <si>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</si>
  <si>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</si>
  <si>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</si>
  <si>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</si>
  <si>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</si>
  <si>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</si>
  <si>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</si>
  <si>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</si>
  <si>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</si>
  <si>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</si>
  <si>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</si>
  <si>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</si>
  <si>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</si>
  <si>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</si>
  <si>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</si>
  <si>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</si>
  <si>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</si>
  <si>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</si>
  <si>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</si>
  <si>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</si>
  <si>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</si>
  <si>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</si>
  <si>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</si>
  <si>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</si>
  <si>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</si>
  <si>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</si>
  <si>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</si>
  <si>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</si>
  <si>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</si>
  <si>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</si>
  <si>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</si>
  <si>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</si>
  <si>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</si>
  <si>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</si>
  <si>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</si>
  <si>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</si>
  <si>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</si>
  <si>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</si>
  <si>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</si>
  <si>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</si>
  <si>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</si>
  <si>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</si>
  <si>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</si>
  <si>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</si>
  <si>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</si>
  <si>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</si>
  <si>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</si>
  <si>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</si>
  <si>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</si>
  <si>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</si>
  <si>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</si>
  <si>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</si>
  <si>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</si>
  <si>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</si>
  <si>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</si>
  <si>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</si>
  <si>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</si>
  <si>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</si>
  <si>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</si>
  <si>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</si>
  <si>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</si>
  <si>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</si>
  <si>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</si>
  <si>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</si>
  <si>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</si>
  <si>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</si>
  <si>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</si>
  <si>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</si>
  <si>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</si>
  <si>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</si>
  <si>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</si>
  <si>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</si>
  <si>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</si>
  <si>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</si>
  <si>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</si>
  <si>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</si>
  <si>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</si>
  <si>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</si>
  <si>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</si>
  <si>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</si>
  <si>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</si>
  <si>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</si>
  <si>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</si>
  <si>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</si>
  <si>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</si>
  <si>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</si>
  <si>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</si>
  <si>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</si>
  <si>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</si>
  <si>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</si>
  <si>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</si>
  <si>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</si>
  <si>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</si>
  <si>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</si>
  <si>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</si>
  <si>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</si>
  <si>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</si>
  <si>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</si>
  <si>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</si>
  <si>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</si>
  <si>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</si>
  <si>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</si>
  <si>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</si>
  <si>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</si>
  <si>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</si>
  <si>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</si>
  <si>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</si>
  <si>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</si>
  <si>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</si>
  <si>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</si>
  <si>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</si>
  <si>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</si>
  <si>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</si>
  <si>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</si>
  <si>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</si>
  <si>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</si>
  <si>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</si>
  <si>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</si>
  <si>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</si>
  <si>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</si>
  <si>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</si>
  <si>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</si>
  <si>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</si>
  <si>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</si>
  <si>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</si>
  <si>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</si>
  <si>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</si>
  <si>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</si>
  <si>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</si>
  <si>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</si>
  <si>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</si>
  <si>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</si>
  <si>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</si>
  <si>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</si>
  <si>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</si>
  <si>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</si>
  <si>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</si>
  <si>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</si>
  <si>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</si>
  <si>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</si>
  <si>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</si>
  <si>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</si>
  <si>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</si>
  <si>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</si>
  <si>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</si>
  <si>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</si>
  <si>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</si>
  <si>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</si>
  <si>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</si>
  <si>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</si>
  <si>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</si>
  <si>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</si>
  <si>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</si>
  <si>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</si>
  <si>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</si>
  <si>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</si>
  <si>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</si>
  <si>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</si>
  <si>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</si>
  <si>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</si>
  <si>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</si>
  <si>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</si>
  <si>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</si>
  <si>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</si>
  <si>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</si>
  <si>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</si>
  <si>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</si>
  <si>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</si>
  <si>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</si>
  <si>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</si>
  <si>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</si>
  <si>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</si>
  <si>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</si>
  <si>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</si>
  <si>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</si>
  <si>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</si>
  <si>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</si>
  <si>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</si>
  <si>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</si>
  <si>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</si>
  <si>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</si>
  <si>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</si>
  <si>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</si>
  <si>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</si>
  <si>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</si>
  <si>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</si>
  <si>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</si>
  <si>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</si>
  <si>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</si>
  <si>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</si>
  <si>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</si>
  <si>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</si>
  <si>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</si>
  <si>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</si>
  <si>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</si>
  <si>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</si>
  <si>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</si>
  <si>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</si>
  <si>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</si>
  <si>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</si>
  <si>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</si>
  <si>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</si>
  <si>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</si>
  <si>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</si>
  <si>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</si>
  <si>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</si>
  <si>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</si>
  <si>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</si>
  <si>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</si>
  <si>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</si>
  <si>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</si>
  <si>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</si>
  <si>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</si>
  <si>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</si>
  <si>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</si>
  <si>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</si>
  <si>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</si>
  <si>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</si>
  <si>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</si>
  <si>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</si>
  <si>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</si>
  <si>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</si>
  <si>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</si>
  <si>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</si>
  <si>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</si>
  <si>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</si>
  <si>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</si>
  <si>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</si>
  <si>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</si>
  <si>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</si>
  <si>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</si>
  <si>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</si>
  <si>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</si>
  <si>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</si>
  <si>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</si>
  <si>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</si>
  <si>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</si>
  <si>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</si>
  <si>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</si>
  <si>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</si>
  <si>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</si>
  <si>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</si>
  <si>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</si>
  <si>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</si>
  <si>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</si>
  <si>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</si>
  <si>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</si>
  <si>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</si>
  <si>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</si>
  <si>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</si>
  <si>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</si>
  <si>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</si>
  <si>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</si>
  <si>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</si>
  <si>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</si>
  <si>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</si>
  <si>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</si>
  <si>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</si>
  <si>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</si>
  <si>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</si>
  <si>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</si>
  <si>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</si>
  <si>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</si>
  <si>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</si>
  <si>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</si>
  <si>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</si>
  <si>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</si>
  <si>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</si>
  <si>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</si>
  <si>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</si>
  <si>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</si>
  <si>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</si>
  <si>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</si>
  <si>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</si>
  <si>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</si>
  <si>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</si>
  <si>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</si>
  <si>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</si>
  <si>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</si>
  <si>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</si>
  <si>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</si>
  <si>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</si>
  <si>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</si>
  <si>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</si>
  <si>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</si>
  <si>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</si>
  <si>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</si>
  <si>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</si>
  <si>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</si>
  <si>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</si>
  <si>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</si>
  <si>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</si>
  <si>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</si>
  <si>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</si>
  <si>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</si>
  <si>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</si>
  <si>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</si>
  <si>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</si>
  <si>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</si>
  <si>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</si>
  <si>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</si>
  <si>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</si>
  <si>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</si>
  <si>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</si>
  <si>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</si>
  <si>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</si>
  <si>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</si>
  <si>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</si>
  <si>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</si>
  <si>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</si>
  <si>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</si>
  <si>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</si>
  <si>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</si>
  <si>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</si>
  <si>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</si>
  <si>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</si>
  <si>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</si>
  <si>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</si>
  <si>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</si>
  <si>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</si>
  <si>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</si>
  <si>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</si>
  <si>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</si>
  <si>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</si>
  <si>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</si>
  <si>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</si>
  <si>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</si>
  <si>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</si>
  <si>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</si>
  <si>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</si>
  <si>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</si>
  <si>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</si>
  <si>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</si>
  <si>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</si>
  <si>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</si>
  <si>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</si>
  <si>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</si>
  <si>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</si>
  <si>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</si>
  <si>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</si>
  <si>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</si>
  <si>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</si>
  <si>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</si>
  <si>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</si>
  <si>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</si>
  <si>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</si>
  <si>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</si>
  <si>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</si>
  <si>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</si>
  <si>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</si>
  <si>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</si>
  <si>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</si>
  <si>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</si>
  <si>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</si>
  <si>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</si>
  <si>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</si>
  <si>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</si>
  <si>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</si>
  <si>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</si>
  <si>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</si>
  <si>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</si>
  <si>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</si>
  <si>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</si>
  <si>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</si>
  <si>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</si>
  <si>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</si>
  <si>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</si>
  <si>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</si>
  <si>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</si>
  <si>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</si>
  <si>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</si>
  <si>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</si>
  <si>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</si>
  <si>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</si>
  <si>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</si>
  <si>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</si>
  <si>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</si>
  <si>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</si>
  <si>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</si>
  <si>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</si>
  <si>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</si>
  <si>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</si>
  <si>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</si>
  <si>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</si>
  <si>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</si>
  <si>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</si>
  <si>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</si>
  <si>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</si>
  <si>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</si>
  <si>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</si>
  <si>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</si>
  <si>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</si>
  <si>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</si>
  <si>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</si>
  <si>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</si>
  <si>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</si>
  <si>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</si>
  <si>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</si>
  <si>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</si>
  <si>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</si>
  <si>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</si>
  <si>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</si>
  <si>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</si>
  <si>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</si>
  <si>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</si>
  <si>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</si>
  <si>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</si>
  <si>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</si>
  <si>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</si>
  <si>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</si>
  <si>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</si>
  <si>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</si>
  <si>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</si>
  <si>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</si>
  <si>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</si>
  <si>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</si>
  <si>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</si>
  <si>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</si>
  <si>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</si>
  <si>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</si>
  <si>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</si>
  <si>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</si>
  <si>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</si>
  <si>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</si>
  <si>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</si>
  <si>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</si>
  <si>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</si>
  <si>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</si>
  <si>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</si>
  <si>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</si>
  <si>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</si>
  <si>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</si>
  <si>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</si>
  <si>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</si>
  <si>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</si>
  <si>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</si>
  <si>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</si>
  <si>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</si>
  <si>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</si>
  <si>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</si>
  <si>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</si>
  <si>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</si>
  <si>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</si>
  <si>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</si>
  <si>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</si>
  <si>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</si>
  <si>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</si>
  <si>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</si>
  <si>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</si>
  <si>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</si>
  <si>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</si>
  <si>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</si>
  <si>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</si>
  <si>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</si>
  <si>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</si>
  <si>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</si>
  <si>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</si>
  <si>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</si>
  <si>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</si>
  <si>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</si>
  <si>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</si>
  <si>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</si>
  <si>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</si>
  <si>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</si>
  <si>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</si>
  <si>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</si>
  <si>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</si>
  <si>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</si>
  <si>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</si>
  <si>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</si>
  <si>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</si>
  <si>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</si>
  <si>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</si>
  <si>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</si>
  <si>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</si>
  <si>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</si>
  <si>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</si>
  <si>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</si>
  <si>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</si>
  <si>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</si>
  <si>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</si>
  <si>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</si>
  <si>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</si>
  <si>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</si>
  <si>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</si>
  <si>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</si>
  <si>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</si>
  <si>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</si>
  <si>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</si>
  <si>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</si>
  <si>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</si>
  <si>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</si>
  <si>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</si>
  <si>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</si>
  <si>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</si>
  <si>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</si>
  <si>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</si>
  <si>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</si>
  <si>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</si>
  <si>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</si>
  <si>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</si>
  <si>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</si>
  <si>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</si>
  <si>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</si>
  <si>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</si>
  <si>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</si>
  <si>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</si>
  <si>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</si>
  <si>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</si>
  <si>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</si>
  <si>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</si>
  <si>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</si>
  <si>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</si>
  <si>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</si>
  <si>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</si>
  <si>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</si>
  <si>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</si>
  <si>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</si>
  <si>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</si>
  <si>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</si>
  <si>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</si>
  <si>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</si>
  <si>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</si>
  <si>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</si>
  <si>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</si>
  <si>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</si>
  <si>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</si>
  <si>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</si>
  <si>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</si>
  <si>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</si>
  <si>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</si>
  <si>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</si>
  <si>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</si>
  <si>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</si>
  <si>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</si>
  <si>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</si>
  <si>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</si>
  <si>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</si>
  <si>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</si>
  <si>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</si>
  <si>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</si>
  <si>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</si>
  <si>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</si>
  <si>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</si>
  <si>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</si>
  <si>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</si>
  <si>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</si>
  <si>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</si>
  <si>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</si>
  <si>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</si>
  <si>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</si>
  <si>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</si>
  <si>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</si>
  <si>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</si>
  <si>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</si>
  <si>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</si>
  <si>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</si>
  <si>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</si>
  <si>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</si>
  <si>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</si>
  <si>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</si>
  <si>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</si>
  <si>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</si>
  <si>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</si>
  <si>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</si>
  <si>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</si>
  <si>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</si>
  <si>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</si>
  <si>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</si>
  <si>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</si>
  <si>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</si>
  <si>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</si>
  <si>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</si>
  <si>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</si>
  <si>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</si>
  <si>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</si>
  <si>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</si>
  <si>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</si>
  <si>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</si>
  <si>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</si>
  <si>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</si>
  <si>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</si>
  <si>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</si>
  <si>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</si>
  <si>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</si>
  <si>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</si>
  <si>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</si>
  <si>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</si>
  <si>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</si>
  <si>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</si>
  <si>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</si>
  <si>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</si>
  <si>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</si>
  <si>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</si>
  <si>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</si>
  <si>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</si>
  <si>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</si>
  <si>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</si>
  <si>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</si>
  <si>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</si>
  <si>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</si>
  <si>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</si>
  <si>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</si>
  <si>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</si>
  <si>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</si>
  <si>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</si>
  <si>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</si>
  <si>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</si>
  <si>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</si>
  <si>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</si>
  <si>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</si>
  <si>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</si>
  <si>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</si>
  <si>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</si>
  <si>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</si>
  <si>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</si>
  <si>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</si>
  <si>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</si>
  <si>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</si>
  <si>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</si>
  <si>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</si>
  <si>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</si>
  <si>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</si>
  <si>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</si>
  <si>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</si>
  <si>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</si>
  <si>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</si>
  <si>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</si>
  <si>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</si>
  <si>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</si>
  <si>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</si>
  <si>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</si>
  <si>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</si>
  <si>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</si>
  <si>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</si>
  <si>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</si>
  <si>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</si>
  <si>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</si>
  <si>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</si>
  <si>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</si>
  <si>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</si>
  <si>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</si>
  <si>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</si>
  <si>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</si>
  <si>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</si>
  <si>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</si>
  <si>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</si>
  <si>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</si>
  <si>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</si>
  <si>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</si>
  <si>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</si>
  <si>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</si>
  <si>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</si>
  <si>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</si>
  <si>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</si>
  <si>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</si>
  <si>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</si>
  <si>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</si>
  <si>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</si>
  <si>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</si>
  <si>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</si>
  <si>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</si>
  <si>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</si>
  <si>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</si>
  <si>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</si>
  <si>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</si>
  <si>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</si>
  <si>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</si>
  <si>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</si>
  <si>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</si>
  <si>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</si>
  <si>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</si>
  <si>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</si>
  <si>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</si>
  <si>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</si>
  <si>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</si>
  <si>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</si>
  <si>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</si>
  <si>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</si>
  <si>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</si>
  <si>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</si>
  <si>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</si>
  <si>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</si>
  <si>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</si>
  <si>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</si>
  <si>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</si>
  <si>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</si>
  <si>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</si>
  <si>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</si>
  <si>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</si>
  <si>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</si>
  <si>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</si>
  <si>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</si>
  <si>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</si>
  <si>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</si>
  <si>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</si>
  <si>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</si>
  <si>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</si>
  <si>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</si>
  <si>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</si>
  <si>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</si>
  <si>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</si>
  <si>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</si>
  <si>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</si>
  <si>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</si>
  <si>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</si>
  <si>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</si>
  <si>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</si>
  <si>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</si>
  <si>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</si>
  <si>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</si>
  <si>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</si>
  <si>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</si>
  <si>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</si>
  <si>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</si>
  <si>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</si>
  <si>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</si>
  <si>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</si>
  <si>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</si>
  <si>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</si>
  <si>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</si>
  <si>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</si>
  <si>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</si>
  <si>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</si>
  <si>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</si>
  <si>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</si>
  <si>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</si>
  <si>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</si>
  <si>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</si>
  <si>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</si>
  <si>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</si>
  <si>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</si>
  <si>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</si>
  <si>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</si>
  <si>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</si>
  <si>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</si>
  <si>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</si>
  <si>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</si>
  <si>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</si>
  <si>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</si>
  <si>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</si>
  <si>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</si>
  <si>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</si>
  <si>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</si>
  <si>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</si>
  <si>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</si>
  <si>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</si>
  <si>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</si>
  <si>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</si>
  <si>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</si>
  <si>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</si>
  <si>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</si>
  <si>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</si>
  <si>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</si>
  <si>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</si>
  <si>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</si>
  <si>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</si>
  <si>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</si>
  <si>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</si>
  <si>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</si>
  <si>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</si>
  <si>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</si>
  <si>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</si>
  <si>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</si>
  <si>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</si>
  <si>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</si>
  <si>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</si>
  <si>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</si>
  <si>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</si>
  <si>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</si>
  <si>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</si>
  <si>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</si>
  <si>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</si>
  <si>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</si>
  <si>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</si>
  <si>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</si>
  <si>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</si>
  <si>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</si>
  <si>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</si>
  <si>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</si>
  <si>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</si>
  <si>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</si>
  <si>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</si>
  <si>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</si>
  <si>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</si>
  <si>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</si>
  <si>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</si>
  <si>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</si>
  <si>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</si>
  <si>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</si>
  <si>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</si>
  <si>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</si>
  <si>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</si>
  <si>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</si>
  <si>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</si>
  <si>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</si>
  <si>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</si>
  <si>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</si>
  <si>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</si>
  <si>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</si>
  <si>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</si>
  <si>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</si>
  <si>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</si>
  <si>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</si>
  <si>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</si>
  <si>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</si>
  <si>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</si>
  <si>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</si>
  <si>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</si>
  <si>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</si>
  <si>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</si>
  <si>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</si>
  <si>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</si>
  <si>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</si>
  <si>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</si>
  <si>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</si>
  <si>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</si>
  <si>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</si>
  <si>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</si>
  <si>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</si>
  <si>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</si>
  <si>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</si>
  <si>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</si>
  <si>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</si>
  <si>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</si>
  <si>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</si>
  <si>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</si>
  <si>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</si>
  <si>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</si>
  <si>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</si>
  <si>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</si>
  <si>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</si>
  <si>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</si>
  <si>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</si>
  <si>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</si>
  <si>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</si>
  <si>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</si>
  <si>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</si>
  <si>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</si>
  <si>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</si>
  <si>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</si>
  <si>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</si>
  <si>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</si>
  <si>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</si>
  <si>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</si>
  <si>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</si>
  <si>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</si>
  <si>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</si>
  <si>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</si>
  <si>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</si>
  <si>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</si>
  <si>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</si>
  <si>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</si>
  <si>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</si>
  <si>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</si>
  <si>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</si>
  <si>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</si>
  <si>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</si>
  <si>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</si>
  <si>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</si>
  <si>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</si>
  <si>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</si>
  <si>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</si>
  <si>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</si>
  <si>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</si>
  <si>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</si>
  <si>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</si>
  <si>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</si>
  <si>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</si>
  <si>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</si>
  <si>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</si>
  <si>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</si>
  <si>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</si>
  <si>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</si>
  <si>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</si>
  <si>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</si>
  <si>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</si>
  <si>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</si>
  <si>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</si>
  <si>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</si>
  <si>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</si>
  <si>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</si>
  <si>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</si>
  <si>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</si>
  <si>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</si>
  <si>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</si>
  <si>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</si>
  <si>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</si>
  <si>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</si>
  <si>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</si>
  <si>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</si>
  <si>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</si>
  <si>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</si>
  <si>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</si>
  <si>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</si>
  <si>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</si>
  <si>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</si>
  <si>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</si>
  <si>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</si>
  <si>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</si>
  <si>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</si>
  <si>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</si>
  <si>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</si>
  <si>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</si>
  <si>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</si>
  <si>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</si>
  <si>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</si>
  <si>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</si>
  <si>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</si>
  <si>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</si>
  <si>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</si>
  <si>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</si>
  <si>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</si>
  <si>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</si>
  <si>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</si>
  <si>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</si>
  <si>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</si>
  <si>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</si>
  <si>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</si>
  <si>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</si>
  <si>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</si>
  <si>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</si>
  <si>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</si>
  <si>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</si>
  <si>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</si>
  <si>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</si>
  <si>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</si>
  <si>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</si>
  <si>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</si>
  <si>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</si>
  <si>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</si>
  <si>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</si>
  <si>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</si>
  <si>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</si>
  <si>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</si>
  <si>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</si>
  <si>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</si>
  <si>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</si>
  <si>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</si>
  <si>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</si>
  <si>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</si>
  <si>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</si>
  <si>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</si>
  <si>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</si>
  <si>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</si>
  <si>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</si>
  <si>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</si>
  <si>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</si>
  <si>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</si>
  <si>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</si>
  <si>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</si>
  <si>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</si>
  <si>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</si>
  <si>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</si>
  <si>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</si>
  <si>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</si>
  <si>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</si>
  <si>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</si>
  <si>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</si>
  <si>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</si>
  <si>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</si>
  <si>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</si>
  <si>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</si>
  <si>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</si>
  <si>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</si>
  <si>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</si>
  <si>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</si>
  <si>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</si>
  <si>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</si>
  <si>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</si>
  <si>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</si>
  <si>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</si>
  <si>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</si>
  <si>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</si>
  <si>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</si>
  <si>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</si>
  <si>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</si>
  <si>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</si>
  <si>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</si>
  <si>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</si>
  <si>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</si>
  <si>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</si>
  <si>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</si>
  <si>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</si>
  <si>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</si>
  <si>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</si>
  <si>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</si>
  <si>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</si>
  <si>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</si>
  <si>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</si>
  <si>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</si>
  <si>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</si>
  <si>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</si>
  <si>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</si>
  <si>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</si>
  <si>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</si>
  <si>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</si>
  <si>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</si>
  <si>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</si>
  <si>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</si>
  <si>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</si>
  <si>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</si>
  <si>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</si>
  <si>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</si>
  <si>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</si>
  <si>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</si>
  <si>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</si>
  <si>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</si>
  <si>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</si>
  <si>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</si>
  <si>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</si>
  <si>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</si>
  <si>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</si>
  <si>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</si>
  <si>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</si>
  <si>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</si>
  <si>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</si>
  <si>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</si>
  <si>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</si>
  <si>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</si>
  <si>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</si>
  <si>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</si>
  <si>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</si>
  <si>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</si>
  <si>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</si>
  <si>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</si>
  <si>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</si>
  <si>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</si>
  <si>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</si>
  <si>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</si>
  <si>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</si>
  <si>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</si>
  <si>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</si>
  <si>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</si>
  <si>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</si>
  <si>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</si>
  <si>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</si>
  <si>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</si>
  <si>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</si>
  <si>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</si>
  <si>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</si>
  <si>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</si>
  <si>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</si>
  <si>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</si>
  <si>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</si>
  <si>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</si>
  <si>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</si>
  <si>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</si>
  <si>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</si>
  <si>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</si>
  <si>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</si>
  <si>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</si>
  <si>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</si>
  <si>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</si>
  <si>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</si>
  <si>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</si>
  <si>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</si>
  <si>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</si>
  <si>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</si>
  <si>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</si>
  <si>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</si>
  <si>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</si>
  <si>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</si>
  <si>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</si>
  <si>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</si>
  <si>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</si>
  <si>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</si>
  <si>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</si>
  <si>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</si>
  <si>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</si>
  <si>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</si>
  <si>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</si>
  <si>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</si>
  <si>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</si>
  <si>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</si>
  <si>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</si>
  <si>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</si>
  <si>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</si>
  <si>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</si>
  <si>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</si>
  <si>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</si>
  <si>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</si>
  <si>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</si>
  <si>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</si>
  <si>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</si>
  <si>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</si>
  <si>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</si>
  <si>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</si>
  <si>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</si>
  <si>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</si>
  <si>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</si>
  <si>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</si>
  <si>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</si>
  <si>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</si>
  <si>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</si>
  <si>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</si>
  <si>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</si>
  <si>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</si>
  <si>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</si>
  <si>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</si>
  <si>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</si>
  <si>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</si>
  <si>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</si>
  <si>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</si>
  <si>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</si>
  <si>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</si>
  <si>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</si>
  <si>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</si>
  <si>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</si>
  <si>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</si>
  <si>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</si>
  <si>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</si>
  <si>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</si>
  <si>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</si>
  <si>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</si>
  <si>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</si>
  <si>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</si>
  <si>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</si>
  <si>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</si>
  <si>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</si>
  <si>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</si>
  <si>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</si>
  <si>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</si>
  <si>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</si>
  <si>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</si>
  <si>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</si>
  <si>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</si>
  <si>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</si>
  <si>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</si>
  <si>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</si>
  <si>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</si>
  <si>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</si>
  <si>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</si>
  <si>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</si>
  <si>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</si>
  <si>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</si>
  <si>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</si>
  <si>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</si>
  <si>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</si>
  <si>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</si>
  <si>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</si>
  <si>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</si>
  <si>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</si>
  <si>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</si>
  <si>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</si>
  <si>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</si>
  <si>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</si>
  <si>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</si>
  <si>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</si>
  <si>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</si>
  <si>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</si>
  <si>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</si>
  <si>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</si>
  <si>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</si>
  <si>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</si>
  <si>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</si>
  <si>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</si>
  <si>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</si>
  <si>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</si>
  <si>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</si>
  <si>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</si>
  <si>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</si>
  <si>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</si>
  <si>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</si>
  <si>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</si>
  <si>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</si>
  <si>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</si>
  <si>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</si>
  <si>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</si>
  <si>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</si>
  <si>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</si>
  <si>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</si>
  <si>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</si>
  <si>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</si>
  <si>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</si>
  <si>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</si>
  <si>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</si>
  <si>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</si>
  <si>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</si>
  <si>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</si>
  <si>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</si>
  <si>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</si>
  <si>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</si>
  <si>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</si>
  <si>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</si>
  <si>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</si>
  <si>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</si>
  <si>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</si>
  <si>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</si>
  <si>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</si>
  <si>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</si>
  <si>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</si>
  <si>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</si>
  <si>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</si>
  <si>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</si>
  <si>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</si>
  <si>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</si>
  <si>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</si>
  <si>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</si>
  <si>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</si>
  <si>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</si>
  <si>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</si>
  <si>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</si>
  <si>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</si>
  <si>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</si>
  <si>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</si>
  <si>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</si>
  <si>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</si>
  <si>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</si>
  <si>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</si>
  <si>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</si>
  <si>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</si>
  <si>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</si>
  <si>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</si>
  <si>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</si>
  <si>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</si>
  <si>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</si>
  <si>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</si>
  <si>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</si>
  <si>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</si>
  <si>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</si>
  <si>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</si>
  <si>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</si>
  <si>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</si>
  <si>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</si>
  <si>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</si>
  <si>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</si>
  <si>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</si>
  <si>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</si>
  <si>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</si>
  <si>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</si>
  <si>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</si>
  <si>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</si>
  <si>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</si>
  <si>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</si>
  <si>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</si>
  <si>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</si>
  <si>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</si>
  <si>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</si>
  <si>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</si>
  <si>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</si>
  <si>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</si>
  <si>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</si>
  <si>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</si>
  <si>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</si>
  <si>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</si>
  <si>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</si>
  <si>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</si>
  <si>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</si>
  <si>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</si>
  <si>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</si>
  <si>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</si>
  <si>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</si>
  <si>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</si>
  <si>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</si>
  <si>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</si>
  <si>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</si>
  <si>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</si>
  <si>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</si>
  <si>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</si>
  <si>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</si>
  <si>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</si>
  <si>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</si>
  <si>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</si>
  <si>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</si>
  <si>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</si>
  <si>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</si>
  <si>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</si>
  <si>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</si>
  <si>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</si>
  <si>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</si>
  <si>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</si>
  <si>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</si>
  <si>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</si>
  <si>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</si>
  <si>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</si>
  <si>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</si>
  <si>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</si>
  <si>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</si>
  <si>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</si>
  <si>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</si>
  <si>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</si>
  <si>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</si>
  <si>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</si>
  <si>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</si>
  <si>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</si>
  <si>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</si>
  <si>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</si>
  <si>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</si>
  <si>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</si>
  <si>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</si>
  <si>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</si>
  <si>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</si>
  <si>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</si>
  <si>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</si>
  <si>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</si>
  <si>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</si>
  <si>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</si>
  <si>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</si>
  <si>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</si>
  <si>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</si>
  <si>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</si>
  <si>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</si>
  <si>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</si>
  <si>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</si>
  <si>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</si>
  <si>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</si>
  <si>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</si>
  <si>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</si>
  <si>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</si>
  <si>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</si>
  <si>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</si>
  <si>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</si>
  <si>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</si>
  <si>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</si>
  <si>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</si>
  <si>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</si>
  <si>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</si>
  <si>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</si>
  <si>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</si>
  <si>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</si>
  <si>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</si>
  <si>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</si>
  <si>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</si>
  <si>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</si>
  <si>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</si>
  <si>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</si>
  <si>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</si>
  <si>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</si>
  <si>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</si>
  <si>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</si>
  <si>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</si>
  <si>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</si>
  <si>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</si>
  <si>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</si>
  <si>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</si>
  <si>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</si>
  <si>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</si>
  <si>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</si>
  <si>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</si>
  <si>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</si>
  <si>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</si>
  <si>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</si>
  <si>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</si>
  <si>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</si>
  <si>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</si>
  <si>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</si>
  <si>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</si>
  <si>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</si>
  <si>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</si>
  <si>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</si>
  <si>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</si>
  <si>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</si>
  <si>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</si>
  <si>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</si>
  <si>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</si>
  <si>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</si>
  <si>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</si>
  <si>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</si>
  <si>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</si>
  <si>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</si>
  <si>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</si>
  <si>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</si>
  <si>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</si>
  <si>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</si>
  <si>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</si>
  <si>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</si>
  <si>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</si>
  <si>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</si>
  <si>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</si>
  <si>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</si>
  <si>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</si>
  <si>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</si>
  <si>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</si>
  <si>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</si>
  <si>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</si>
  <si>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</si>
  <si>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</si>
  <si>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</si>
  <si>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</si>
  <si>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</si>
  <si>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</si>
  <si>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</si>
  <si>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</si>
  <si>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</si>
  <si>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</si>
  <si>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</si>
  <si>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</si>
  <si>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</si>
  <si>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</si>
  <si>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</si>
  <si>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</si>
  <si>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</si>
  <si>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</si>
  <si>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</si>
  <si>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</si>
  <si>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</si>
  <si>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</si>
  <si>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</si>
  <si>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</si>
  <si>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</si>
  <si>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</si>
  <si>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</si>
  <si>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</si>
  <si>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</si>
  <si>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</si>
  <si>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</si>
  <si>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</si>
  <si>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</si>
  <si>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</si>
  <si>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</si>
  <si>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</si>
  <si>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</si>
  <si>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</si>
  <si>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</si>
  <si>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</si>
  <si>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</si>
  <si>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</si>
  <si>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</si>
  <si>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</si>
  <si>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</si>
  <si>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</si>
  <si>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</si>
  <si>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</si>
  <si>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</si>
  <si>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</si>
  <si>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</si>
  <si>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</si>
  <si>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</si>
  <si>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</si>
  <si>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</si>
  <si>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</si>
  <si>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</si>
  <si>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</si>
  <si>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</si>
  <si>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</si>
  <si>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</si>
  <si>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</si>
  <si>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</si>
  <si>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</si>
  <si>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</si>
  <si>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</si>
  <si>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</si>
  <si>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</si>
  <si>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</si>
  <si>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</si>
  <si>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</si>
  <si>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</si>
  <si>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</si>
  <si>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</si>
  <si>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</si>
  <si>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</si>
  <si>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</si>
  <si>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</si>
  <si>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</si>
  <si>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</si>
  <si>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</si>
  <si>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</si>
  <si>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</si>
  <si>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</si>
  <si>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</si>
  <si>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</si>
  <si>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</si>
  <si>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</si>
  <si>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</si>
  <si>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</si>
  <si>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</si>
  <si>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</si>
  <si>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</si>
  <si>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</si>
  <si>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</si>
  <si>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</si>
  <si>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</si>
  <si>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</si>
  <si>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</si>
  <si>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</si>
  <si>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</si>
  <si>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</si>
  <si>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</si>
  <si>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</si>
  <si>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</si>
  <si>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</si>
  <si>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</si>
  <si>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</si>
  <si>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</si>
  <si>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</si>
  <si>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</si>
  <si>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</si>
  <si>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</si>
  <si>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</si>
  <si>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</si>
  <si>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</si>
  <si>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</si>
  <si>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</si>
  <si>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</si>
  <si>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</si>
  <si>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</si>
  <si>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</si>
  <si>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</si>
  <si>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</si>
  <si>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</si>
  <si>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</si>
  <si>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</si>
  <si>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</si>
  <si>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</si>
  <si>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</si>
  <si>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</si>
  <si>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</si>
  <si>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</si>
  <si>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</si>
  <si>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</si>
  <si>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</si>
  <si>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</si>
  <si>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</si>
  <si>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</si>
  <si>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</si>
  <si>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</si>
  <si>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</si>
  <si>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</si>
  <si>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</si>
  <si>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</si>
  <si>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</si>
  <si>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</si>
  <si>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</si>
  <si>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</si>
  <si>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</si>
  <si>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</si>
  <si>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</si>
  <si>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</si>
  <si>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</si>
  <si>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</si>
  <si>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</si>
  <si>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</si>
  <si>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</si>
  <si>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</si>
  <si>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</si>
  <si>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</si>
  <si>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</si>
  <si>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</si>
  <si>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</si>
  <si>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</si>
  <si>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</si>
  <si>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</si>
  <si>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</si>
  <si>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</si>
  <si>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</si>
  <si>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</si>
  <si>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</si>
  <si>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</si>
  <si>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</si>
  <si>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</si>
  <si>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</si>
  <si>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</si>
  <si>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</si>
  <si>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</si>
  <si>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</si>
  <si>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</si>
  <si>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</si>
  <si>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</si>
  <si>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</si>
  <si>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</si>
  <si>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</si>
  <si>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</si>
  <si>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</si>
  <si>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</si>
  <si>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</si>
  <si>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</si>
  <si>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</si>
  <si>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</si>
  <si>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</si>
  <si>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</si>
  <si>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</si>
  <si>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</si>
  <si>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</si>
  <si>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</si>
  <si>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</si>
  <si>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</si>
  <si>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</si>
  <si>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</si>
  <si>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</si>
  <si>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</si>
  <si>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</si>
  <si>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</si>
  <si>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</si>
  <si>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</si>
  <si>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</si>
  <si>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</si>
  <si>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</si>
  <si>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</si>
  <si>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</si>
  <si>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</si>
  <si>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</si>
  <si>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</si>
  <si>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</si>
  <si>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</si>
  <si>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</si>
  <si>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</si>
  <si>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</si>
  <si>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</si>
  <si>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</si>
  <si>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</si>
  <si>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</si>
  <si>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</si>
  <si>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</si>
  <si>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</si>
  <si>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</si>
  <si>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</si>
  <si>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</si>
  <si>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</si>
  <si>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</si>
  <si>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</si>
  <si>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</si>
  <si>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</si>
  <si>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</si>
  <si>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</si>
  <si>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</si>
  <si>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</si>
  <si>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</si>
  <si>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</si>
  <si>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</si>
  <si>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</si>
  <si>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</si>
  <si>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</si>
  <si>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</si>
  <si>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</si>
  <si>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</si>
  <si>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</si>
  <si>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</si>
  <si>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</si>
  <si>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</si>
  <si>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</si>
  <si>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</si>
  <si>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</si>
  <si>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</si>
  <si>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</si>
  <si>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</si>
  <si>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</si>
  <si>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</si>
  <si>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</si>
  <si>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</si>
  <si>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</si>
  <si>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</si>
  <si>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</si>
  <si>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</si>
  <si>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</si>
  <si>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</si>
  <si>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</si>
  <si>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</si>
  <si>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</si>
  <si>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</si>
  <si>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</si>
  <si>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</si>
  <si>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</si>
  <si>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</si>
  <si>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</si>
  <si>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</si>
  <si>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</si>
  <si>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</si>
  <si>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</si>
  <si>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</si>
  <si>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</si>
  <si>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</si>
  <si>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</si>
  <si>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</si>
  <si>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</si>
  <si>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</si>
  <si>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</si>
  <si>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</si>
  <si>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</si>
  <si>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</si>
  <si>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</si>
  <si>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</si>
  <si>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</si>
  <si>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</si>
  <si>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</si>
  <si>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</si>
  <si>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</si>
  <si>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</si>
  <si>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</si>
  <si>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</si>
  <si>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</si>
  <si>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</si>
  <si>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</si>
  <si>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</si>
  <si>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</si>
  <si>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</si>
  <si>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</si>
  <si>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</si>
  <si>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</si>
  <si>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</si>
  <si>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</si>
  <si>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</si>
  <si>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</si>
  <si>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</si>
  <si>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</si>
  <si>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</si>
  <si>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</si>
  <si>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</si>
  <si>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</si>
  <si>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</si>
  <si>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</si>
  <si>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</si>
  <si>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</si>
  <si>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</si>
  <si>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</si>
  <si>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</si>
  <si>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</si>
  <si>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</si>
  <si>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</si>
  <si>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</si>
  <si>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</si>
  <si>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</si>
  <si>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</si>
  <si>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</si>
  <si>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</si>
  <si>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</si>
  <si>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</si>
  <si>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</si>
  <si>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</si>
  <si>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</si>
  <si>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</si>
  <si>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</si>
  <si>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</si>
  <si>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</si>
  <si>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</si>
  <si>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</si>
  <si>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</si>
  <si>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</si>
  <si>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</si>
  <si>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</si>
  <si>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</si>
  <si>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</si>
  <si>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</si>
  <si>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</si>
  <si>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</si>
  <si>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</si>
  <si>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</si>
  <si>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</si>
  <si>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</si>
  <si>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</si>
  <si>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</si>
  <si>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</si>
  <si>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</si>
  <si>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</si>
  <si>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</si>
  <si>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</si>
  <si>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</si>
  <si>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</si>
  <si>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</si>
  <si>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</si>
  <si>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</si>
  <si>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</si>
  <si>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</si>
  <si>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</si>
  <si>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</si>
  <si>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</si>
  <si>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</si>
  <si>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</si>
  <si>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</si>
  <si>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</si>
  <si>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</si>
  <si>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</si>
  <si>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</si>
  <si>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</si>
  <si>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</si>
  <si>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</si>
  <si>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</si>
  <si>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</si>
  <si>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</si>
  <si>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</si>
  <si>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</si>
  <si>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</si>
  <si>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</si>
  <si>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</si>
  <si>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</si>
  <si>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</si>
  <si>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</si>
  <si>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</si>
  <si>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</si>
  <si>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</si>
  <si>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</si>
  <si>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</si>
  <si>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</si>
  <si>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</si>
  <si>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</si>
  <si>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</si>
  <si>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</si>
  <si>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</si>
  <si>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</si>
  <si>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</si>
  <si>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</si>
  <si>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</si>
  <si>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</si>
  <si>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</si>
  <si>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</si>
  <si>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</si>
  <si>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</si>
  <si>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</si>
  <si>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</si>
  <si>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</si>
  <si>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</si>
  <si>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</si>
  <si>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</si>
  <si>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</si>
  <si>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</si>
  <si>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</si>
  <si>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</si>
  <si>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</si>
  <si>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</si>
  <si>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</si>
  <si>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</si>
  <si>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</si>
  <si>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</si>
  <si>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</si>
  <si>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</si>
  <si>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</si>
  <si>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</si>
  <si>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</si>
  <si>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</si>
  <si>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</si>
  <si>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</si>
  <si>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</si>
  <si>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</si>
  <si>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</si>
  <si>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</si>
  <si>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</si>
  <si>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</si>
  <si>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</si>
  <si>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</si>
  <si>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</si>
  <si>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</si>
  <si>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</si>
  <si>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</si>
  <si>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</si>
  <si>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</si>
  <si>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</si>
  <si>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</si>
  <si>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</si>
  <si>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</si>
  <si>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</si>
  <si>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</si>
  <si>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</si>
  <si>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</si>
  <si>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</si>
  <si>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</si>
  <si>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</si>
  <si>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</si>
  <si>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</si>
  <si>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</si>
  <si>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</si>
  <si>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</si>
  <si>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</si>
  <si>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</si>
  <si>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</si>
  <si>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</si>
  <si>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</si>
  <si>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</si>
  <si>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</si>
  <si>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</si>
  <si>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</si>
  <si>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</si>
  <si>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</si>
  <si>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</si>
  <si>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</si>
  <si>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</si>
  <si>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</si>
  <si>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</si>
  <si>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</si>
  <si>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</si>
  <si>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</si>
  <si>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</si>
  <si>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</si>
  <si>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</si>
  <si>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</si>
  <si>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</si>
  <si>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</si>
  <si>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</si>
  <si>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</si>
  <si>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</si>
  <si>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</si>
  <si>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</si>
  <si>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</si>
  <si>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</si>
  <si>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</si>
  <si>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</si>
  <si>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</si>
  <si>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</si>
  <si>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</si>
  <si>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</si>
  <si>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</si>
  <si>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</si>
  <si>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</si>
  <si>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</si>
  <si>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</si>
  <si>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</si>
  <si>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</si>
  <si>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</si>
  <si>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</si>
  <si>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</si>
  <si>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</si>
  <si>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</si>
  <si>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</si>
  <si>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</si>
  <si>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</si>
  <si>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</si>
  <si>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</si>
  <si>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</si>
  <si>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</si>
  <si>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</si>
  <si>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</si>
  <si>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</si>
  <si>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</si>
  <si>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</si>
  <si>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</si>
  <si>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</si>
  <si>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</si>
  <si>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</si>
  <si>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</si>
  <si>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</si>
  <si>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</si>
  <si>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</si>
  <si>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</si>
  <si>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</si>
  <si>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</si>
  <si>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</si>
  <si>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</si>
  <si>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</si>
  <si>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</si>
  <si>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</si>
  <si>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</si>
  <si>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</si>
  <si>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</si>
  <si>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</si>
  <si>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</si>
  <si>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</si>
  <si>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</si>
  <si>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</si>
  <si>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</si>
  <si>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</si>
  <si>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</si>
  <si>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</si>
  <si>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</si>
  <si>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</si>
  <si>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</si>
  <si>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</si>
  <si>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</si>
  <si>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</si>
  <si>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</si>
  <si>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</si>
  <si>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</si>
  <si>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</si>
  <si>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</si>
  <si>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</si>
  <si>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</si>
  <si>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</si>
  <si>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</si>
  <si>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</si>
  <si>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</si>
  <si>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</si>
  <si>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</si>
  <si>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</si>
  <si>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</si>
  <si>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</si>
  <si>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</si>
  <si>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</si>
  <si>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</si>
  <si>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</si>
  <si>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</si>
  <si>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</si>
  <si>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</si>
  <si>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</si>
  <si>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</si>
  <si>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</si>
  <si>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</si>
  <si>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</si>
  <si>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</si>
  <si>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</si>
  <si>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</si>
  <si>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</si>
  <si>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</si>
  <si>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</si>
  <si>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</si>
  <si>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</si>
  <si>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</si>
  <si>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</si>
  <si>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</si>
  <si>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</si>
  <si>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</si>
  <si>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</si>
  <si>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</si>
  <si>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</si>
  <si>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</si>
  <si>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</si>
  <si>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</si>
  <si>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</si>
  <si>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</si>
  <si>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</si>
  <si>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</si>
  <si>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</si>
  <si>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</si>
  <si>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</si>
  <si>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</si>
  <si>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</si>
  <si>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</si>
  <si>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</si>
  <si>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</si>
  <si>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</si>
  <si>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</si>
  <si>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</si>
  <si>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</si>
  <si>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</si>
  <si>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</si>
  <si>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</si>
  <si>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</si>
  <si>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</si>
  <si>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</si>
  <si>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</si>
  <si>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</si>
  <si>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</si>
  <si>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</si>
  <si>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</si>
  <si>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</si>
  <si>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</si>
  <si>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</si>
  <si>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</si>
  <si>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</si>
  <si>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</si>
  <si>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</si>
  <si>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</si>
  <si>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</si>
  <si>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</si>
  <si>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</si>
  <si>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</si>
  <si>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</si>
  <si>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</si>
  <si>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</si>
  <si>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</si>
  <si>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</si>
  <si>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</si>
  <si>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</si>
  <si>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</si>
  <si>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</si>
  <si>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</si>
  <si>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</si>
  <si>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</si>
  <si>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</si>
  <si>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</si>
  <si>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</si>
  <si>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</si>
  <si>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</si>
  <si>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</si>
  <si>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</si>
  <si>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</si>
  <si>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</si>
  <si>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</si>
  <si>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</si>
  <si>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</si>
  <si>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</si>
  <si>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</si>
  <si>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</si>
  <si>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</si>
  <si>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</si>
  <si>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</si>
  <si>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</si>
  <si>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</si>
  <si>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</si>
  <si>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</si>
  <si>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</si>
  <si>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</si>
  <si>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</si>
  <si>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</si>
  <si>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</si>
  <si>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</si>
  <si>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</si>
  <si>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</si>
  <si>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</si>
  <si>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</si>
  <si>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</si>
  <si>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</si>
  <si>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</si>
  <si>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</si>
  <si>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</si>
  <si>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</si>
  <si>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</si>
  <si>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</si>
  <si>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</si>
  <si>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</si>
  <si>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</si>
  <si>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</si>
  <si>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</si>
  <si>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</si>
  <si>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</si>
  <si>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</si>
  <si>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</si>
  <si>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</si>
  <si>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</si>
  <si>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</si>
  <si>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</si>
  <si>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</si>
  <si>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</si>
  <si>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</si>
  <si>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</si>
  <si>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</si>
  <si>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</si>
  <si>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</si>
  <si>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</si>
  <si>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</si>
  <si>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</si>
  <si>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</si>
  <si>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</si>
  <si>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</si>
  <si>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</si>
  <si>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</si>
  <si>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</si>
  <si>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</si>
  <si>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</si>
  <si>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</si>
  <si>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</si>
  <si>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</si>
  <si>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</si>
  <si>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</si>
  <si>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</si>
  <si>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</si>
  <si>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</si>
  <si>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</si>
  <si>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</si>
  <si>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</si>
  <si>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</si>
  <si>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</si>
  <si>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</si>
  <si>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</si>
  <si>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</si>
  <si>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</si>
  <si>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</si>
  <si>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</si>
  <si>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</si>
  <si>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</si>
  <si>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</si>
  <si>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</si>
  <si>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</si>
  <si>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</si>
  <si>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</si>
  <si>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</si>
  <si>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</si>
  <si>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</si>
  <si>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</si>
  <si>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</si>
  <si>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</si>
  <si>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</si>
  <si>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</si>
  <si>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</si>
  <si>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</si>
  <si>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</si>
  <si>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</si>
  <si>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</si>
  <si>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</si>
  <si>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</si>
  <si>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</si>
  <si>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</si>
  <si>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</si>
  <si>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</si>
  <si>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</si>
  <si>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</si>
  <si>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</si>
  <si>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</si>
  <si>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</si>
  <si>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</si>
  <si>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</si>
  <si>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</si>
  <si>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</si>
  <si>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</si>
  <si>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</si>
  <si>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</si>
  <si>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</si>
  <si>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</si>
  <si>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</si>
  <si>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</si>
  <si>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</si>
  <si>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</si>
  <si>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</si>
  <si>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</si>
  <si>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</si>
  <si>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</si>
  <si>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</si>
  <si>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</si>
  <si>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</si>
  <si>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</si>
  <si>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</si>
  <si>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</si>
  <si>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</si>
  <si>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</si>
  <si>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</si>
  <si>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</si>
  <si>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</si>
  <si>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</si>
  <si>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</si>
  <si>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</si>
  <si>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</si>
  <si>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</si>
  <si>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</si>
  <si>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</si>
  <si>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</si>
  <si>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</si>
  <si>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</si>
  <si>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</si>
  <si>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</si>
  <si>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</si>
  <si>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</si>
  <si>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</si>
  <si>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</si>
  <si>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</si>
  <si>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</si>
  <si>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</si>
  <si>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</si>
  <si>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</si>
  <si>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</si>
  <si>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</si>
  <si>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</si>
  <si>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</si>
  <si>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</si>
  <si>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</si>
  <si>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</si>
  <si>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</si>
  <si>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</si>
  <si>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</si>
  <si>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</si>
  <si>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</si>
  <si>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</si>
  <si>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</si>
  <si>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</si>
  <si>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</si>
  <si>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</si>
  <si>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</si>
  <si>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</si>
  <si>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</si>
  <si>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</si>
  <si>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</si>
  <si>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</si>
  <si>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</si>
  <si>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</si>
  <si>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</si>
  <si>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</si>
  <si>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</si>
  <si>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</si>
  <si>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</si>
  <si>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</si>
  <si>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</si>
  <si>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</si>
  <si>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</si>
  <si>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</si>
  <si>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</si>
  <si>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</si>
  <si>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</si>
  <si>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</si>
  <si>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</si>
  <si>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</si>
  <si>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</si>
  <si>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</si>
  <si>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</si>
  <si>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</si>
  <si>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</si>
  <si>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</si>
  <si>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</si>
  <si>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</si>
  <si>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</si>
  <si>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</si>
  <si>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</si>
  <si>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</si>
  <si>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</si>
  <si>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</si>
  <si>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</si>
  <si>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</si>
  <si>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</si>
  <si>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</si>
  <si>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</si>
  <si>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</si>
  <si>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</si>
  <si>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</si>
  <si>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</si>
  <si>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</si>
  <si>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</si>
  <si>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</si>
  <si>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</si>
  <si>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</si>
  <si>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</si>
  <si>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</si>
  <si>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</si>
  <si>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</si>
  <si>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</si>
  <si>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</si>
  <si>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</si>
  <si>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</si>
  <si>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</si>
  <si>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</si>
  <si>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</si>
  <si>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</si>
  <si>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</si>
  <si>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</si>
  <si>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</si>
  <si>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</si>
  <si>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</si>
  <si>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</si>
  <si>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</si>
  <si>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</si>
  <si>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</si>
  <si>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</si>
  <si>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</si>
  <si>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</si>
  <si>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</si>
  <si>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</si>
  <si>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</si>
  <si>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</si>
  <si>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</si>
  <si>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</si>
  <si>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</si>
  <si>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</si>
  <si>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</si>
  <si>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</si>
  <si>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</si>
  <si>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</si>
  <si>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</si>
  <si>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</si>
  <si>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</si>
  <si>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</si>
  <si>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</si>
  <si>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</si>
  <si>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</si>
  <si>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</si>
  <si>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</si>
  <si>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</si>
  <si>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</si>
  <si>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</si>
  <si>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</si>
  <si>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</si>
  <si>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</si>
  <si>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</si>
  <si>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</si>
  <si>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</si>
  <si>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</si>
  <si>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</si>
  <si>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</si>
  <si>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</si>
  <si>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</si>
  <si>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</si>
  <si>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</si>
  <si>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</si>
  <si>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</si>
  <si>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</si>
  <si>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</si>
  <si>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</si>
  <si>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</si>
  <si>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</si>
  <si>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</si>
  <si>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</si>
  <si>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</si>
  <si>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</si>
  <si>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</si>
  <si>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</si>
  <si>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</si>
  <si>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</si>
  <si>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</si>
  <si>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</si>
  <si>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</si>
  <si>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</si>
  <si>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</si>
  <si>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</si>
  <si>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</si>
  <si>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</si>
  <si>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</si>
  <si>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</si>
  <si>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</si>
  <si>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</si>
  <si>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</si>
  <si>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</si>
  <si>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</si>
  <si>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</si>
  <si>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</si>
  <si>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</si>
  <si>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</si>
  <si>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</si>
  <si>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</si>
  <si>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</si>
  <si>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</si>
  <si>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</si>
  <si>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</si>
  <si>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</si>
  <si>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</si>
  <si>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</si>
  <si>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</si>
  <si>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</si>
  <si>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</si>
  <si>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</si>
  <si>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</si>
  <si>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</si>
  <si>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</si>
  <si>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</si>
  <si>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</si>
  <si>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</si>
  <si>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</si>
  <si>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</si>
  <si>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</si>
  <si>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</si>
  <si>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</si>
  <si>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</si>
  <si>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</si>
  <si>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</si>
  <si>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</si>
  <si>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</si>
  <si>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</si>
  <si>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</si>
  <si>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</si>
  <si>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</si>
  <si>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</si>
  <si>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</si>
  <si>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</si>
  <si>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</si>
  <si>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</si>
  <si>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</si>
  <si>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</si>
  <si>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</si>
  <si>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</si>
  <si>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</si>
  <si>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</si>
  <si>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</si>
  <si>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</si>
  <si>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</si>
  <si>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</si>
  <si>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</si>
  <si>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</si>
  <si>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</si>
  <si>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</si>
  <si>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</si>
  <si>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</si>
  <si>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</si>
  <si>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</si>
  <si>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</si>
  <si>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</si>
  <si>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</si>
  <si>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</si>
  <si>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</si>
  <si>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</si>
  <si>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</si>
  <si>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</si>
  <si>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</si>
  <si>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</si>
  <si>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</si>
  <si>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</si>
  <si>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</si>
  <si>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</si>
  <si>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</si>
  <si>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</si>
  <si>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</si>
  <si>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</si>
  <si>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</si>
  <si>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</si>
  <si>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</si>
  <si>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</si>
  <si>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</si>
  <si>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</si>
  <si>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</si>
  <si>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</si>
  <si>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</si>
  <si>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</si>
  <si>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</si>
  <si>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</si>
  <si>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</si>
  <si>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</si>
  <si>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</si>
  <si>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</si>
  <si>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</si>
  <si>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</si>
  <si>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</si>
  <si>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</si>
  <si>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</si>
  <si>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</si>
  <si>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</si>
  <si>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</si>
  <si>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</si>
  <si>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</si>
  <si>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</si>
  <si>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</si>
  <si>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</si>
  <si>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</si>
  <si>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</si>
  <si>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</si>
  <si>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</si>
  <si>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</si>
  <si>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</si>
  <si>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</si>
  <si>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</si>
  <si>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</si>
  <si>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</si>
  <si>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</si>
  <si>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</si>
  <si>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</si>
  <si>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</si>
  <si>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</si>
  <si>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</si>
  <si>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</si>
  <si>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</si>
  <si>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</si>
  <si>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</si>
  <si>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</si>
  <si>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</si>
  <si>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</si>
  <si>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</si>
  <si>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</si>
  <si>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</si>
  <si>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</si>
  <si>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</si>
  <si>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</si>
  <si>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</si>
  <si>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</si>
  <si>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</si>
  <si>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</si>
  <si>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</si>
  <si>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</si>
  <si>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</si>
  <si>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</si>
  <si>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</si>
  <si>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</si>
  <si>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</si>
  <si>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</si>
  <si>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</si>
  <si>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</si>
  <si>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</si>
  <si>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</si>
  <si>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</si>
  <si>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</si>
  <si>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</si>
  <si>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</si>
  <si>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</si>
  <si>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</si>
  <si>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</si>
  <si>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</si>
  <si>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</si>
  <si>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</si>
  <si>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</si>
  <si>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</si>
  <si>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</si>
  <si>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</si>
  <si>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</si>
  <si>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</si>
  <si>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</si>
  <si>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</si>
  <si>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</si>
  <si>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</si>
  <si>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</si>
  <si>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</si>
  <si>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</si>
  <si>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</si>
  <si>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</si>
  <si>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</si>
  <si>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</si>
  <si>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</si>
  <si>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</si>
  <si>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</si>
  <si>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</si>
  <si>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</si>
  <si>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</si>
  <si>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</si>
  <si>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</si>
  <si>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</si>
  <si>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</si>
  <si>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</si>
  <si>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</si>
  <si>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</si>
  <si>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</si>
  <si>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</si>
  <si>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</si>
  <si>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</si>
  <si>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</si>
  <si>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</si>
  <si>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</si>
  <si>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</si>
  <si>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</si>
  <si>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</si>
  <si>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</si>
  <si>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</si>
  <si>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</si>
  <si>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</si>
  <si>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</si>
  <si>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</si>
  <si>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</si>
  <si>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</si>
  <si>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</si>
  <si>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</si>
  <si>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</si>
  <si>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</si>
  <si>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</si>
  <si>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</si>
  <si>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</si>
  <si>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</si>
  <si>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</si>
  <si>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</si>
  <si>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</si>
  <si>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</si>
  <si>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</si>
  <si>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</si>
  <si>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</si>
  <si>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</si>
  <si>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</si>
  <si>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</si>
  <si>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</si>
  <si>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</si>
  <si>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</si>
  <si>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</si>
  <si>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</si>
  <si>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</si>
  <si>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</si>
  <si>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</si>
  <si>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</si>
  <si>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</si>
  <si>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</si>
  <si>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</si>
  <si>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</si>
  <si>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</si>
  <si>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</si>
  <si>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</si>
  <si>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</si>
  <si>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</si>
  <si>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</si>
  <si>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</si>
  <si>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</si>
  <si>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</si>
  <si>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</si>
  <si>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</si>
  <si>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</si>
  <si>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</si>
  <si>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</si>
  <si>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</si>
  <si>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</si>
  <si>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</si>
  <si>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</si>
  <si>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</si>
  <si>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</si>
  <si>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</si>
  <si>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</si>
  <si>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</si>
  <si>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</si>
  <si>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</si>
  <si>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</si>
  <si>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</si>
  <si>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</si>
  <si>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</si>
  <si>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</si>
  <si>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</si>
  <si>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</si>
  <si>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</si>
  <si>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</si>
  <si>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</si>
  <si>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</si>
  <si>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</si>
  <si>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</si>
  <si>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</si>
  <si>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</si>
  <si>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</si>
  <si>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</si>
  <si>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</si>
  <si>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</si>
  <si>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</si>
  <si>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</si>
  <si>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</si>
  <si>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</si>
  <si>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</si>
  <si>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</si>
  <si>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</si>
  <si>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</si>
  <si>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</si>
  <si>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</si>
  <si>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</si>
  <si>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</si>
  <si>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</si>
  <si>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</si>
  <si>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</si>
  <si>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</si>
  <si>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</si>
  <si>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</si>
  <si>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</si>
  <si>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</si>
  <si>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</si>
  <si>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</si>
  <si>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</si>
  <si>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</si>
  <si>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</si>
  <si>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</si>
  <si>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</si>
  <si>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</si>
  <si>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</si>
  <si>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</si>
  <si>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</si>
  <si>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</si>
  <si>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</si>
  <si>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</si>
  <si>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</si>
  <si>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</si>
  <si>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</si>
  <si>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</si>
  <si>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</si>
  <si>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</si>
  <si>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</si>
  <si>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</si>
  <si>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</si>
  <si>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</si>
  <si>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</si>
  <si>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</si>
  <si>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</si>
  <si>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</si>
  <si>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</si>
  <si>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</si>
  <si>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</si>
  <si>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</si>
  <si>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</si>
  <si>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</si>
  <si>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</si>
  <si>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</si>
  <si>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</si>
  <si>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</si>
  <si>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</si>
  <si>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</si>
  <si>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</si>
  <si>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</si>
  <si>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</si>
  <si>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</si>
  <si>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</si>
  <si>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</si>
  <si>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</si>
  <si>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</si>
  <si>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</si>
  <si>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</si>
  <si>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</si>
  <si>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</si>
  <si>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</si>
  <si>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</si>
  <si>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</si>
  <si>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</si>
  <si>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</si>
  <si>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</si>
  <si>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</si>
  <si>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</si>
  <si>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</si>
  <si>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</si>
  <si>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</si>
  <si>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</si>
  <si>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</si>
  <si>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</si>
  <si>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</si>
  <si>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</si>
  <si>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</si>
  <si>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</si>
  <si>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</si>
  <si>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</si>
  <si>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</si>
  <si>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</si>
  <si>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</si>
  <si>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</si>
  <si>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</si>
  <si>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</si>
  <si>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</si>
  <si>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</si>
  <si>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</si>
  <si>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</si>
  <si>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</si>
  <si>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</si>
  <si>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</si>
  <si>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</si>
  <si>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</si>
  <si>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</si>
  <si>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</si>
  <si>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</si>
  <si>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</si>
  <si>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</si>
  <si>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</si>
  <si>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</si>
  <si>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</si>
  <si>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</si>
  <si>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</si>
  <si>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</si>
  <si>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</si>
  <si>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</si>
  <si>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</si>
  <si>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</si>
  <si>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</si>
  <si>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</si>
  <si>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</si>
  <si>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</si>
  <si>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</si>
  <si>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</si>
  <si>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</si>
  <si>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</si>
  <si>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</si>
  <si>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</si>
  <si>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</si>
  <si>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</si>
  <si>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</si>
  <si>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</si>
  <si>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</si>
  <si>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</si>
  <si>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</si>
  <si>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</si>
  <si>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</si>
  <si>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</si>
  <si>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</si>
  <si>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</si>
  <si>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</si>
  <si>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</si>
  <si>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</si>
  <si>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</si>
  <si>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</si>
  <si>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</si>
  <si>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</si>
  <si>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</si>
  <si>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</si>
  <si>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</si>
  <si>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</si>
  <si>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</si>
  <si>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</si>
  <si>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</si>
  <si>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</si>
  <si>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</si>
  <si>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</si>
  <si>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</si>
  <si>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</si>
  <si>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</si>
  <si>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</si>
  <si>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</si>
  <si>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</si>
  <si>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</si>
  <si>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</si>
  <si>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</si>
  <si>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</si>
  <si>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</si>
  <si>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</si>
  <si>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</si>
  <si>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</si>
  <si>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</si>
  <si>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</si>
  <si>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</si>
  <si>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</si>
  <si>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</si>
  <si>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</si>
  <si>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</si>
  <si>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</si>
  <si>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</si>
  <si>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</si>
  <si>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</si>
  <si>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</si>
  <si>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</si>
  <si>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</si>
  <si>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</si>
  <si>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</si>
  <si>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</si>
  <si>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</si>
  <si>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</si>
  <si>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</si>
  <si>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</si>
  <si>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</si>
  <si>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</si>
  <si>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</si>
  <si>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</si>
  <si>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</si>
  <si>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</si>
  <si>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</si>
  <si>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</si>
  <si>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</si>
  <si>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</si>
  <si>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</si>
  <si>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</si>
  <si>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</si>
  <si>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</si>
  <si>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</si>
  <si>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</si>
  <si>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</si>
  <si>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</si>
  <si>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</si>
  <si>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</si>
  <si>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</si>
  <si>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</si>
  <si>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</si>
  <si>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</si>
  <si>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</si>
  <si>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</si>
  <si>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</si>
  <si>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</si>
  <si>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</si>
  <si>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</si>
  <si>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</si>
  <si>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</si>
  <si>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</si>
  <si>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</si>
  <si>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</si>
  <si>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</si>
  <si>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</si>
  <si>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</si>
  <si>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</si>
  <si>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</si>
  <si>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</si>
  <si>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</si>
  <si>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</si>
  <si>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</si>
  <si>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</si>
  <si>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</si>
  <si>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</si>
  <si>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</si>
  <si>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</si>
  <si>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</si>
  <si>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</si>
  <si>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</si>
  <si>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</si>
  <si>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</si>
  <si>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</si>
  <si>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</si>
  <si>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</si>
  <si>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</si>
  <si>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</si>
  <si>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</si>
  <si>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</si>
  <si>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</si>
  <si>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</si>
  <si>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</si>
  <si>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</si>
  <si>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</si>
  <si>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</si>
  <si>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</si>
  <si>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</si>
  <si>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</si>
  <si>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</si>
  <si>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</si>
  <si>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</si>
  <si>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</si>
  <si>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</si>
  <si>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</si>
  <si>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</si>
  <si>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</si>
  <si>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</si>
  <si>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</si>
  <si>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</si>
  <si>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</si>
  <si>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</si>
  <si>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</si>
  <si>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</si>
  <si>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</si>
  <si>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</si>
  <si>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</si>
  <si>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</si>
  <si>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</si>
  <si>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</si>
  <si>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</si>
  <si>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</si>
  <si>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</si>
  <si>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</si>
  <si>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</si>
  <si>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</si>
  <si>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</si>
  <si>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</si>
  <si>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</si>
  <si>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</si>
  <si>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</si>
  <si>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</si>
  <si>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</si>
  <si>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</si>
  <si>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</si>
  <si>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</si>
  <si>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</si>
  <si>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</si>
  <si>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</si>
  <si>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</si>
  <si>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</si>
  <si>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</si>
  <si>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</si>
  <si>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</si>
  <si>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</si>
  <si>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</si>
  <si>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</si>
  <si>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</si>
  <si>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</si>
  <si>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</si>
  <si>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</si>
  <si>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</si>
  <si>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</si>
  <si>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</si>
  <si>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</si>
  <si>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</si>
  <si>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</si>
  <si>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</si>
  <si>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</si>
  <si>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</si>
  <si>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</si>
  <si>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</si>
  <si>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</si>
  <si>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</si>
  <si>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</si>
  <si>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</si>
  <si>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</si>
  <si>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</si>
  <si>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</si>
  <si>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</si>
  <si>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</si>
  <si>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</si>
  <si>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</si>
  <si>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</si>
  <si>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</si>
  <si>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</si>
  <si>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</si>
  <si>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</si>
  <si>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</si>
  <si>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</si>
  <si>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</si>
  <si>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</si>
  <si>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</si>
  <si>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</si>
  <si>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</si>
  <si>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</si>
  <si>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</si>
  <si>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</si>
  <si>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</si>
  <si>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</si>
  <si>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</si>
  <si>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</si>
  <si>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</si>
  <si>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</si>
  <si>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</si>
  <si>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</si>
  <si>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</si>
  <si>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</si>
  <si>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</si>
  <si>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</si>
  <si>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</si>
  <si>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</si>
  <si>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</si>
  <si>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</si>
  <si>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</si>
  <si>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</si>
  <si>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</si>
  <si>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</si>
  <si>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</si>
  <si>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</si>
  <si>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</si>
  <si>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</si>
  <si>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</si>
  <si>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</si>
  <si>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</si>
  <si>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</si>
  <si>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</si>
  <si>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</si>
  <si>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</si>
  <si>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</si>
  <si>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</si>
  <si>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</si>
  <si>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</si>
  <si>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</si>
  <si>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</si>
  <si>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</si>
  <si>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</si>
  <si>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</si>
  <si>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</si>
  <si>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</si>
  <si>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</si>
  <si>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</si>
  <si>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</si>
  <si>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</si>
  <si>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</si>
  <si>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</si>
  <si>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</si>
  <si>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</si>
  <si>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</si>
  <si>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</si>
  <si>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</si>
  <si>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</si>
  <si>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</si>
  <si>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</si>
  <si>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</si>
  <si>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</si>
  <si>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</si>
  <si>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</si>
  <si>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</si>
  <si>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</si>
  <si>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</si>
  <si>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</si>
  <si>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</si>
  <si>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</si>
  <si>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</si>
  <si>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</si>
  <si>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</si>
  <si>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</si>
  <si>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</si>
  <si>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</si>
  <si>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</si>
  <si>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</si>
  <si>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</si>
  <si>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</si>
  <si>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</si>
  <si>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</si>
  <si>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</si>
  <si>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</si>
  <si>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</si>
  <si>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</si>
  <si>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</si>
  <si>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</si>
  <si>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</si>
  <si>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</si>
  <si>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</si>
  <si>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</si>
  <si>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</si>
  <si>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</si>
  <si>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</si>
  <si>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</si>
  <si>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</si>
  <si>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</si>
  <si>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</si>
  <si>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</si>
  <si>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</si>
  <si>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</si>
  <si>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</si>
  <si>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</si>
  <si>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</si>
  <si>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</si>
  <si>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</si>
  <si>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</si>
  <si>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</si>
  <si>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</si>
  <si>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</si>
  <si>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</si>
  <si>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</si>
  <si>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</si>
  <si>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</si>
  <si>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</si>
  <si>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</si>
  <si>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</si>
  <si>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</si>
  <si>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</si>
  <si>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</si>
  <si>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</si>
  <si>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</si>
  <si>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</si>
  <si>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</si>
  <si>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</si>
  <si>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</si>
  <si>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</si>
  <si>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</si>
  <si>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</si>
  <si>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</si>
  <si>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</si>
  <si>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</si>
  <si>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</si>
  <si>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</si>
  <si>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</si>
  <si>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</si>
  <si>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</si>
  <si>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</si>
  <si>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</si>
  <si>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</si>
  <si>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</si>
  <si>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</si>
  <si>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</si>
  <si>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</si>
  <si>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</si>
  <si>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</si>
  <si>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</si>
  <si>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</si>
  <si>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</si>
  <si>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</si>
  <si>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</si>
  <si>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</si>
  <si>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</si>
  <si>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</si>
  <si>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</si>
  <si>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</si>
  <si>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</si>
  <si>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</si>
  <si>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</si>
  <si>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</si>
  <si>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</si>
  <si>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</si>
  <si>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</si>
  <si>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</si>
  <si>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</si>
  <si>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</si>
  <si>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</si>
  <si>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</si>
  <si>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</si>
  <si>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</si>
  <si>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</si>
  <si>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</si>
  <si>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</si>
  <si>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</si>
  <si>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</si>
  <si>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</si>
  <si>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</si>
  <si>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</si>
  <si>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</si>
  <si>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</si>
  <si>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</si>
  <si>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</si>
  <si>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</si>
  <si>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</si>
  <si>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</si>
  <si>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</si>
  <si>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</si>
  <si>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</si>
  <si>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</si>
  <si>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</si>
  <si>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</si>
  <si>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</si>
  <si>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</si>
  <si>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</si>
  <si>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</si>
  <si>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</si>
  <si>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</si>
  <si>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</si>
  <si>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</si>
  <si>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</si>
  <si>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</si>
  <si>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</si>
  <si>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</si>
  <si>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</si>
  <si>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</si>
  <si>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</si>
  <si>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</si>
  <si>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</si>
  <si>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</si>
  <si>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</si>
  <si>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</si>
  <si>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</si>
  <si>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</si>
  <si>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</si>
  <si>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</si>
  <si>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</si>
  <si>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</si>
  <si>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</si>
  <si>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</si>
  <si>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</si>
  <si>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</si>
  <si>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</si>
  <si>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</si>
  <si>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</si>
  <si>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</si>
  <si>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</si>
  <si>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</si>
  <si>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</si>
  <si>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</si>
  <si>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</si>
  <si>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</si>
  <si>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</si>
  <si>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</si>
  <si>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</si>
  <si>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</si>
  <si>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</si>
  <si>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</si>
  <si>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</si>
  <si>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</si>
  <si>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</si>
  <si>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</si>
  <si>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</si>
  <si>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</si>
  <si>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</si>
  <si>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</si>
  <si>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</si>
  <si>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</si>
  <si>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</si>
  <si>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</si>
  <si>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</si>
  <si>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</si>
  <si>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</si>
  <si>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</si>
  <si>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</si>
  <si>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</si>
  <si>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</si>
  <si>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</si>
  <si>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</si>
  <si>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</si>
  <si>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</si>
  <si>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</si>
  <si>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</si>
  <si>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</si>
  <si>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</si>
  <si>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</si>
  <si>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</si>
  <si>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</si>
  <si>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</si>
  <si>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</si>
  <si>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</si>
  <si>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</si>
  <si>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</si>
  <si>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</si>
  <si>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</si>
  <si>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</si>
  <si>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</si>
  <si>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</si>
  <si>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</si>
  <si>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</si>
  <si>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</si>
  <si>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</si>
  <si>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</si>
  <si>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</si>
  <si>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</si>
  <si>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</si>
  <si>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</si>
  <si>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</si>
  <si>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</si>
  <si>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</si>
  <si>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</si>
  <si>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</si>
  <si>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</si>
  <si>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</si>
  <si>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</si>
  <si>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</si>
  <si>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</si>
  <si>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</si>
  <si>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</si>
  <si>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</si>
  <si>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</si>
  <si>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</si>
  <si>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</si>
  <si>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</si>
  <si>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</si>
  <si>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</si>
  <si>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</si>
  <si>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</si>
  <si>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</si>
  <si>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</si>
  <si>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</si>
  <si>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</si>
  <si>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</si>
  <si>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</si>
  <si>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</si>
  <si>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</si>
  <si>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</si>
  <si>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</si>
  <si>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</si>
  <si>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</si>
  <si>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</si>
  <si>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</si>
  <si>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</si>
  <si>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</si>
  <si>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</si>
  <si>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</si>
  <si>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</si>
  <si>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</si>
  <si>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</si>
  <si>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</si>
  <si>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</si>
  <si>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</si>
  <si>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</si>
  <si>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</si>
  <si>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</si>
  <si>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</si>
  <si>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</si>
  <si>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</si>
  <si>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</si>
  <si>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</si>
  <si>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</si>
  <si>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</si>
  <si>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</si>
  <si>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</si>
  <si>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</si>
  <si>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</si>
  <si>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</si>
  <si>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</si>
  <si>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</si>
  <si>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</si>
  <si>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</si>
  <si>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</si>
  <si>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</si>
  <si>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</si>
  <si>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</si>
  <si>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</si>
  <si>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</si>
  <si>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</si>
  <si>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</si>
  <si>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</si>
  <si>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</si>
  <si>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</si>
  <si>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</si>
  <si>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</si>
  <si>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</si>
  <si>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</si>
  <si>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</si>
  <si>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</si>
  <si>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</si>
  <si>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</si>
  <si>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</si>
  <si>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</si>
  <si>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</si>
  <si>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</si>
  <si>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</si>
  <si>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</si>
  <si>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</si>
  <si>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</si>
  <si>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</si>
  <si>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</si>
  <si>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</si>
  <si>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</si>
  <si>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</si>
  <si>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</si>
  <si>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</si>
  <si>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</si>
  <si>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</si>
  <si>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</si>
  <si>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</si>
  <si>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</si>
  <si>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</si>
  <si>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</si>
  <si>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</si>
  <si>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</si>
  <si>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</si>
  <si>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</si>
  <si>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</si>
  <si>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</si>
  <si>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</si>
  <si>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</si>
  <si>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</si>
  <si>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</si>
  <si>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</si>
  <si>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</si>
  <si>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</si>
  <si>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</si>
  <si>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</si>
  <si>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</si>
  <si>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</si>
  <si>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</si>
  <si>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</si>
  <si>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</si>
  <si>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</si>
  <si>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</si>
  <si>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</si>
  <si>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</si>
  <si>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</si>
  <si>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</si>
  <si>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</si>
  <si>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</si>
  <si>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</si>
  <si>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</si>
  <si>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</si>
  <si>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</si>
  <si>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</si>
  <si>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</si>
  <si>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</si>
  <si>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</si>
  <si>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</si>
  <si>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</si>
  <si>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</si>
  <si>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</si>
  <si>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</si>
  <si>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</si>
  <si>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</si>
  <si>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</si>
  <si>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</si>
  <si>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</si>
  <si>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</si>
  <si>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</si>
  <si>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</si>
  <si>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</si>
  <si>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</si>
  <si>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</si>
  <si>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</si>
  <si>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</si>
  <si>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</si>
  <si>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</si>
  <si>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</si>
  <si>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</si>
  <si>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</si>
  <si>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</si>
  <si>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</si>
  <si>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</si>
  <si>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</si>
  <si>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</si>
  <si>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</si>
  <si>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</si>
  <si>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</si>
  <si>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</si>
  <si>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</si>
  <si>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</si>
  <si>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</si>
  <si>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</si>
  <si>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</si>
  <si>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</si>
  <si>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</si>
  <si>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</si>
  <si>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</si>
  <si>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</si>
  <si>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</si>
  <si>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</si>
  <si>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</si>
  <si>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</si>
  <si>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</si>
  <si>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</si>
  <si>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</si>
  <si>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</si>
  <si>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</si>
  <si>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</si>
  <si>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</si>
  <si>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</si>
  <si>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</si>
  <si>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</si>
  <si>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</si>
  <si>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</si>
  <si>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</si>
  <si>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</si>
  <si>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</si>
  <si>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</si>
  <si>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</si>
  <si>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</si>
  <si>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</si>
  <si>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</si>
  <si>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</si>
  <si>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</si>
  <si>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</si>
  <si>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</si>
  <si>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</si>
  <si>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</si>
  <si>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</si>
  <si>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</si>
  <si>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</si>
  <si>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</si>
  <si>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</si>
  <si>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</si>
  <si>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</si>
  <si>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</si>
  <si>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</si>
  <si>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</si>
  <si>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</si>
  <si>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</si>
  <si>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</si>
  <si>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</si>
  <si>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</si>
  <si>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</si>
  <si>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</si>
  <si>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</si>
  <si>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</si>
  <si>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</si>
  <si>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</si>
  <si>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</si>
  <si>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</si>
  <si>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</si>
  <si>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</si>
  <si>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</si>
  <si>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</si>
  <si>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</si>
  <si>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</si>
  <si>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</si>
  <si>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</si>
  <si>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</si>
  <si>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</si>
  <si>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</si>
  <si>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</si>
  <si>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</si>
  <si>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</si>
  <si>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</si>
  <si>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</si>
  <si>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</si>
  <si>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</si>
  <si>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</si>
  <si>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</si>
  <si>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</si>
  <si>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</si>
  <si>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</si>
  <si>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</si>
  <si>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</si>
  <si>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</si>
  <si>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</si>
  <si>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</si>
  <si>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</si>
  <si>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</si>
  <si>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</si>
  <si>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</si>
  <si>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</si>
  <si>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</si>
  <si>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</si>
  <si>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</si>
  <si>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</si>
  <si>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</si>
  <si>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</si>
  <si>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</si>
  <si>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</si>
  <si>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</si>
  <si>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</si>
  <si>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</si>
  <si>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</si>
  <si>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</si>
  <si>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</si>
  <si>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</si>
  <si>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</si>
  <si>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</si>
  <si>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</si>
  <si>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</si>
  <si>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</si>
  <si>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</si>
  <si>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</si>
  <si>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</si>
  <si>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</si>
  <si>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</si>
  <si>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</si>
  <si>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</si>
  <si>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</si>
  <si>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</si>
  <si>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</si>
  <si>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</si>
  <si>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</si>
  <si>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</si>
  <si>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</si>
  <si>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</si>
  <si>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</si>
  <si>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</si>
  <si>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</si>
  <si>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</si>
  <si>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</si>
  <si>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</si>
  <si>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</si>
  <si>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</si>
  <si>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</si>
  <si>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</si>
  <si>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</si>
  <si>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</si>
  <si>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</si>
  <si>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</si>
  <si>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</si>
  <si>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</si>
  <si>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</si>
  <si>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</si>
  <si>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</si>
  <si>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</si>
  <si>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</si>
  <si>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</si>
  <si>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</si>
  <si>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</si>
  <si>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</si>
  <si>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</si>
  <si>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</si>
  <si>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</si>
  <si>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</si>
  <si>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</si>
  <si>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</si>
  <si>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</si>
  <si>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</si>
  <si>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</si>
  <si>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</si>
  <si>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</si>
  <si>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</si>
  <si>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</si>
  <si>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</si>
  <si>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</si>
  <si>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</si>
  <si>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</si>
  <si>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</si>
  <si>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</si>
  <si>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</si>
  <si>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</si>
  <si>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</si>
  <si>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</si>
  <si>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</si>
  <si>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</si>
  <si>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</si>
  <si>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</si>
  <si>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</si>
  <si>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</si>
  <si>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</si>
  <si>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</si>
  <si>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</si>
  <si>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</si>
  <si>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</si>
  <si>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</si>
  <si>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</si>
  <si>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</si>
  <si>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</si>
  <si>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</si>
  <si>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</si>
  <si>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</si>
  <si>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</si>
  <si>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</si>
  <si>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</si>
  <si>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</si>
  <si>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</si>
  <si>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</si>
  <si>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</si>
  <si>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</si>
  <si>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</si>
  <si>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</si>
  <si>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</si>
  <si>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</si>
  <si>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</si>
  <si>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</si>
  <si>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</si>
  <si>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</si>
  <si>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</si>
  <si>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</si>
  <si>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</si>
  <si>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</si>
  <si>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</si>
  <si>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</si>
  <si>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</si>
  <si>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</si>
  <si>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</si>
  <si>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</si>
  <si>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</si>
  <si>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</si>
  <si>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</si>
  <si>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</si>
  <si>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</si>
  <si>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</si>
  <si>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</si>
  <si>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</si>
  <si>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</si>
  <si>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</si>
  <si>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</si>
  <si>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</si>
  <si>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</si>
  <si>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</si>
  <si>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</si>
  <si>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</si>
  <si>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</si>
  <si>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</si>
  <si>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</si>
  <si>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</si>
  <si>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</si>
  <si>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</si>
  <si>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</si>
  <si>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</si>
  <si>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</si>
  <si>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</si>
  <si>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</si>
  <si>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</si>
  <si>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</si>
  <si>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</si>
  <si>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</si>
  <si>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</si>
  <si>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</si>
  <si>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</si>
  <si>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</si>
  <si>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</si>
  <si>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</si>
  <si>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</si>
  <si>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</si>
  <si>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</si>
  <si>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</si>
  <si>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</si>
  <si>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</si>
  <si>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</si>
  <si>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</si>
  <si>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</si>
  <si>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</si>
  <si>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</si>
  <si>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</si>
  <si>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</si>
  <si>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</si>
  <si>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</si>
  <si>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</si>
  <si>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</si>
  <si>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</si>
  <si>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</si>
  <si>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</si>
  <si>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</si>
  <si>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</si>
  <si>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</si>
  <si>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</si>
  <si>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</si>
  <si>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</si>
  <si>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</si>
  <si>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</si>
  <si>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</si>
  <si>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</si>
  <si>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</si>
  <si>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</si>
  <si>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</si>
  <si>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</si>
  <si>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</si>
  <si>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</si>
  <si>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</si>
  <si>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</si>
  <si>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</si>
  <si>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</si>
  <si>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</si>
  <si>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</si>
  <si>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</si>
  <si>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</si>
  <si>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</si>
  <si>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</si>
  <si>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</si>
  <si>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</si>
  <si>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</si>
  <si>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</si>
  <si>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</si>
  <si>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</si>
  <si>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</si>
  <si>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</si>
  <si>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</si>
  <si>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</si>
  <si>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</si>
  <si>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</si>
  <si>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</si>
  <si>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</si>
  <si>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</si>
  <si>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</si>
  <si>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</si>
  <si>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</si>
  <si>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</si>
  <si>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</si>
  <si>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</si>
  <si>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</si>
  <si>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</si>
  <si>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</si>
  <si>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</si>
  <si>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</si>
  <si>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</si>
  <si>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</si>
  <si>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</si>
  <si>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</si>
  <si>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</si>
  <si>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</si>
  <si>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</si>
  <si>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</si>
  <si>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</si>
  <si>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</si>
  <si>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</si>
  <si>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</si>
  <si>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</si>
  <si>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</si>
  <si>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</si>
  <si>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</si>
  <si>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</si>
  <si>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</si>
  <si>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</si>
  <si>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</si>
  <si>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</si>
  <si>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</si>
  <si>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</si>
  <si>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</si>
  <si>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</si>
  <si>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</si>
  <si>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</si>
  <si>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</si>
  <si>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</si>
  <si>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</si>
  <si>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</si>
  <si>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</si>
  <si>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</si>
  <si>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</si>
  <si>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</si>
  <si>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</si>
  <si>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</si>
  <si>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</si>
  <si>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</si>
  <si>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</si>
  <si>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</si>
  <si>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</si>
  <si>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</si>
  <si>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</si>
  <si>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</si>
  <si>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</si>
  <si>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</si>
  <si>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</si>
  <si>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</si>
  <si>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</si>
  <si>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</si>
  <si>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</si>
  <si>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</si>
  <si>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</si>
  <si>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</si>
  <si>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</si>
  <si>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</si>
  <si>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</si>
  <si>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</si>
  <si>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</si>
  <si>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</si>
  <si>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</si>
  <si>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</si>
  <si>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</si>
  <si>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</si>
  <si>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</si>
  <si>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</si>
  <si>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</si>
  <si>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</si>
  <si>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</si>
  <si>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</si>
  <si>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</si>
  <si>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</si>
  <si>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</si>
  <si>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</si>
  <si>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</si>
  <si>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</si>
  <si>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</si>
  <si>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</si>
  <si>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</si>
  <si>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</si>
  <si>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</si>
  <si>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</si>
  <si>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</si>
  <si>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</si>
  <si>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</si>
  <si>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</si>
  <si>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</si>
  <si>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</si>
  <si>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</si>
  <si>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</si>
  <si>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</si>
  <si>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</si>
  <si>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</si>
  <si>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</si>
  <si>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</si>
  <si>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</si>
  <si>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</si>
  <si>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</si>
  <si>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</si>
  <si>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</si>
  <si>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</si>
  <si>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</si>
  <si>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</si>
  <si>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</si>
  <si>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</si>
  <si>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</si>
  <si>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</si>
  <si>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</si>
  <si>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</si>
  <si>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</si>
  <si>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</si>
  <si>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</si>
  <si>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</si>
  <si>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</si>
  <si>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</si>
  <si>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</si>
  <si>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</si>
  <si>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</si>
  <si>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</si>
  <si>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</si>
  <si>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</si>
  <si>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</si>
  <si>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</si>
  <si>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</si>
  <si>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</si>
  <si>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</si>
  <si>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</si>
  <si>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</si>
  <si>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</si>
  <si>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</si>
  <si>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</si>
  <si>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</si>
  <si>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</si>
  <si>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</si>
  <si>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</si>
  <si>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</si>
  <si>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</si>
  <si>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</si>
  <si>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</si>
  <si>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</si>
  <si>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</si>
  <si>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</si>
  <si>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</si>
  <si>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</si>
  <si>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</si>
  <si>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</si>
  <si>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</si>
  <si>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</si>
  <si>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</si>
  <si>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</si>
  <si>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</si>
  <si>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</si>
  <si>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</si>
  <si>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</si>
  <si>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</si>
  <si>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</si>
  <si>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</si>
  <si>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</si>
  <si>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</si>
  <si>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</si>
  <si>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</si>
  <si>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</si>
  <si>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</si>
  <si>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</si>
  <si>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</si>
  <si>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</si>
  <si>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</si>
  <si>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</si>
  <si>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</si>
  <si>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</si>
  <si>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</si>
  <si>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</si>
  <si>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</si>
  <si>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</si>
  <si>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</si>
  <si>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</si>
  <si>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</si>
  <si>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</si>
  <si>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</si>
  <si>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</si>
  <si>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</si>
  <si>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</si>
  <si>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</si>
  <si>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</si>
  <si>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</si>
  <si>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</si>
  <si>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</si>
  <si>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</si>
  <si>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</si>
  <si>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</si>
  <si>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</si>
  <si>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</si>
  <si>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</si>
  <si>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</si>
  <si>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</si>
  <si>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</si>
  <si>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</si>
  <si>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</si>
  <si>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</si>
  <si>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</si>
  <si>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</si>
  <si>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</si>
  <si>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</si>
  <si>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</si>
  <si>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</si>
  <si>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</si>
  <si>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</si>
  <si>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</si>
  <si>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</si>
  <si>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</si>
  <si>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</si>
  <si>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</si>
  <si>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</si>
  <si>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</si>
  <si>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</si>
  <si>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</si>
  <si>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</si>
  <si>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</si>
  <si>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</si>
  <si>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</si>
  <si>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</si>
  <si>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</si>
  <si>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</si>
  <si>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</si>
  <si>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</si>
  <si>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</si>
  <si>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</si>
  <si>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</si>
  <si>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</si>
  <si>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</si>
  <si>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</si>
  <si>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</si>
  <si>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</si>
  <si>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</si>
  <si>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</si>
  <si>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</si>
  <si>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</si>
  <si>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</si>
  <si>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</si>
  <si>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</si>
  <si>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</si>
  <si>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</si>
  <si>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</si>
  <si>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</si>
  <si>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</si>
  <si>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</si>
  <si>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</si>
  <si>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</si>
  <si>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</si>
  <si>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</si>
  <si>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</si>
  <si>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</si>
  <si>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</si>
  <si>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</si>
  <si>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</si>
  <si>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</si>
  <si>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</si>
  <si>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</si>
  <si>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</si>
  <si>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</si>
  <si>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</si>
  <si>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</si>
  <si>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</si>
  <si>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</si>
  <si>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</si>
  <si>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</si>
  <si>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</si>
  <si>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</si>
  <si>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</si>
  <si>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</si>
  <si>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</si>
  <si>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</si>
  <si>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</si>
  <si>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</si>
  <si>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</si>
  <si>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</si>
  <si>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</si>
  <si>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</si>
  <si>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</si>
  <si>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</si>
  <si>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</si>
  <si>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</si>
  <si>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</si>
  <si>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</si>
  <si>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</si>
  <si>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</si>
  <si>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</si>
  <si>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</si>
  <si>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</si>
  <si>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</si>
  <si>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</si>
  <si>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</si>
  <si>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</si>
  <si>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</si>
  <si>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</si>
  <si>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</si>
  <si>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</si>
  <si>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</si>
  <si>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</si>
  <si>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</si>
  <si>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</si>
  <si>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</si>
  <si>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</si>
  <si>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</si>
  <si>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</si>
  <si>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</si>
  <si>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</si>
  <si>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</si>
  <si>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</si>
  <si>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</si>
  <si>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</si>
  <si>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</si>
  <si>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</si>
  <si>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</si>
  <si>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</si>
  <si>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</si>
  <si>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</si>
  <si>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</si>
  <si>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</si>
  <si>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</si>
  <si>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</si>
  <si>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</si>
  <si>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</si>
  <si>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</si>
  <si>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</si>
  <si>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</si>
  <si>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</si>
  <si>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</si>
  <si>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</si>
  <si>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</si>
  <si>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</si>
  <si>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</si>
  <si>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</si>
  <si>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</si>
  <si>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</si>
  <si>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</si>
  <si>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</si>
  <si>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</si>
  <si>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</si>
  <si>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</si>
  <si>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</si>
  <si>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</si>
  <si>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</si>
  <si>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</si>
  <si>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</si>
  <si>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</si>
  <si>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</si>
  <si>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</si>
  <si>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</si>
  <si>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</si>
  <si>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</si>
  <si>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</si>
  <si>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</si>
  <si>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</si>
  <si>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</si>
  <si>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</si>
  <si>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</si>
  <si>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</si>
  <si>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</si>
  <si>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</si>
  <si>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</si>
  <si>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</si>
  <si>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</si>
  <si>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</si>
  <si>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</si>
  <si>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</si>
  <si>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</si>
  <si>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</si>
  <si>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</si>
  <si>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</si>
  <si>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</si>
  <si>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</si>
  <si>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</si>
  <si>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</si>
  <si>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</si>
  <si>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</si>
  <si>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</si>
  <si>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</si>
  <si>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</si>
  <si>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</si>
  <si>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</si>
  <si>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</si>
  <si>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</si>
  <si>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</si>
  <si>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</si>
  <si>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</si>
  <si>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</si>
  <si>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</si>
  <si>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</si>
  <si>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</si>
  <si>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</si>
  <si>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</si>
  <si>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</si>
  <si>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</si>
  <si>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</si>
  <si>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</si>
  <si>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</si>
  <si>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</si>
  <si>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</si>
  <si>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</si>
  <si>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</si>
  <si>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</si>
  <si>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</si>
  <si>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</si>
  <si>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</si>
  <si>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</si>
  <si>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</si>
  <si>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</si>
  <si>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</si>
  <si>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</si>
  <si>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</si>
  <si>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</si>
  <si>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</si>
  <si>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</si>
  <si>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</si>
  <si>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</si>
  <si>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</si>
  <si>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</si>
  <si>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</si>
  <si>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</si>
  <si>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</si>
  <si>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</si>
  <si>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</si>
  <si>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</si>
  <si>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</si>
  <si>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</si>
  <si>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</si>
  <si>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</si>
  <si>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</si>
  <si>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</si>
  <si>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</si>
  <si>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</si>
  <si>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</si>
  <si>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</si>
  <si>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</si>
  <si>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</si>
  <si>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</si>
  <si>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</si>
  <si>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</si>
  <si>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</si>
  <si>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</si>
  <si>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</si>
  <si>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</si>
  <si>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</si>
  <si>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</si>
  <si>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</si>
  <si>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</si>
  <si>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</si>
  <si>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</si>
  <si>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</si>
  <si>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</si>
  <si>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</si>
  <si>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</si>
  <si>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</si>
  <si>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</si>
  <si>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</si>
  <si>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</si>
  <si>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</si>
  <si>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</si>
  <si>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</si>
  <si>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</si>
  <si>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</si>
  <si>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</si>
  <si>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</si>
  <si>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</si>
  <si>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</si>
  <si>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</si>
  <si>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</si>
  <si>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</si>
  <si>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</si>
  <si>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</si>
  <si>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</si>
  <si>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</si>
  <si>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</si>
  <si>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</si>
  <si>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</si>
  <si>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</si>
  <si>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</si>
  <si>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</si>
  <si>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</si>
  <si>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</si>
  <si>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</si>
  <si>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</si>
  <si>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</si>
  <si>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</si>
  <si>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</si>
  <si>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</si>
  <si>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</si>
  <si>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</si>
  <si>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</si>
  <si>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</si>
  <si>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</si>
  <si>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</si>
  <si>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</si>
  <si>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</si>
  <si>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</si>
  <si>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</si>
  <si>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</si>
  <si>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</si>
  <si>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</si>
  <si>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</si>
  <si>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</si>
  <si>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</si>
  <si>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</si>
  <si>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</si>
  <si>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</si>
  <si>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</si>
  <si>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</si>
  <si>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</si>
  <si>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</si>
  <si>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</si>
  <si>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</si>
  <si>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</si>
  <si>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</si>
  <si>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</si>
  <si>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</si>
  <si>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</si>
  <si>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</si>
  <si>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</si>
  <si>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</si>
  <si>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</si>
  <si>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</si>
  <si>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</si>
  <si>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</si>
  <si>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</si>
  <si>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</si>
  <si>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</si>
  <si>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</si>
  <si>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</si>
  <si>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</si>
  <si>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</si>
  <si>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</si>
  <si>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</si>
  <si>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</si>
  <si>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</si>
  <si>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</si>
  <si>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</si>
  <si>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</si>
  <si>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</si>
  <si>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</si>
  <si>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</si>
  <si>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</si>
  <si>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</si>
  <si>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</si>
  <si>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</si>
  <si>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</si>
  <si>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</si>
  <si>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</si>
  <si>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</si>
  <si>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</si>
  <si>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</si>
  <si>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</si>
  <si>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</si>
  <si>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</si>
  <si>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</si>
  <si>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</si>
  <si>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</si>
  <si>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</si>
  <si>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</si>
  <si>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</si>
  <si>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</si>
  <si>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</si>
  <si>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</si>
  <si>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</si>
  <si>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</si>
  <si>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</si>
  <si>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</si>
  <si>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</si>
  <si>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</si>
  <si>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</si>
  <si>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</si>
  <si>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</si>
  <si>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</si>
  <si>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</si>
  <si>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</si>
  <si>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</si>
  <si>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</si>
  <si>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</si>
  <si>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</si>
  <si>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</si>
  <si>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</si>
  <si>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</si>
  <si>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</si>
  <si>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</si>
  <si>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</si>
  <si>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</si>
  <si>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</si>
  <si>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</si>
  <si>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</si>
  <si>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</si>
  <si>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</si>
  <si>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</si>
  <si>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</si>
  <si>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</si>
  <si>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</si>
  <si>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</si>
  <si>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</si>
  <si>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</si>
  <si>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</si>
  <si>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</si>
  <si>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</si>
  <si>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</si>
  <si>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</si>
  <si>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</si>
  <si>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</si>
  <si>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</si>
  <si>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</si>
  <si>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</si>
  <si>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</si>
  <si>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</si>
  <si>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</si>
  <si>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</si>
  <si>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</si>
  <si>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</si>
  <si>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</si>
  <si>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</si>
  <si>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</si>
  <si>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</si>
  <si>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</si>
  <si>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</si>
  <si>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</si>
  <si>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</si>
  <si>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</si>
  <si>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</si>
  <si>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</si>
  <si>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</si>
  <si>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</si>
  <si>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</si>
  <si>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</si>
  <si>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</si>
  <si>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</si>
  <si>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</si>
  <si>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</si>
  <si>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</si>
  <si>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</si>
  <si>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</si>
  <si>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</si>
  <si>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</si>
  <si>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</si>
  <si>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</si>
  <si>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</si>
  <si>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</si>
  <si>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</si>
  <si>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</si>
  <si>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</si>
  <si>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</si>
  <si>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</si>
  <si>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</si>
  <si>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</si>
  <si>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</si>
  <si>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</si>
  <si>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</si>
  <si>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</si>
  <si>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</si>
  <si>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</si>
  <si>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</si>
  <si>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</si>
  <si>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</si>
  <si>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</si>
  <si>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</si>
  <si>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</si>
  <si>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</si>
  <si>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</si>
  <si>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</si>
  <si>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</si>
  <si>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</si>
  <si>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</si>
  <si>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</si>
  <si>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</si>
  <si>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</si>
  <si>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</si>
  <si>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</si>
  <si>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</si>
  <si>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</si>
  <si>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</si>
  <si>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</si>
  <si>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</si>
  <si>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</si>
  <si>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</si>
  <si>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</si>
  <si>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</si>
  <si>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</si>
  <si>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</si>
  <si>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</si>
  <si>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</si>
  <si>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</si>
  <si>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</si>
  <si>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</si>
  <si>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</si>
  <si>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</si>
  <si>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</si>
  <si>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</si>
  <si>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</si>
  <si>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</si>
  <si>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</si>
  <si>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</si>
  <si>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</si>
  <si>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</si>
  <si>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</si>
  <si>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</si>
  <si>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</si>
  <si>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</si>
  <si>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</si>
  <si>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</si>
  <si>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</si>
  <si>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</si>
  <si>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</si>
  <si>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</si>
  <si>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</si>
  <si>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</si>
  <si>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</si>
  <si>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</si>
  <si>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</si>
  <si>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</si>
  <si>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</si>
  <si>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</si>
  <si>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</si>
  <si>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</si>
  <si>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</si>
  <si>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</si>
  <si>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</si>
  <si>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</si>
  <si>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</si>
  <si>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</si>
  <si>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</si>
  <si>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</si>
  <si>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</si>
  <si>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</si>
  <si>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</si>
  <si>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</si>
  <si>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</si>
  <si>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</si>
  <si>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</si>
  <si>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</si>
  <si>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</si>
  <si>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</si>
  <si>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</si>
  <si>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</si>
  <si>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</si>
  <si>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</si>
  <si>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</si>
  <si>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</si>
  <si>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</si>
  <si>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</si>
  <si>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</si>
  <si>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</si>
  <si>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</si>
  <si>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</si>
  <si>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</si>
  <si>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</si>
  <si>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</si>
  <si>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</si>
  <si>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</si>
  <si>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</si>
  <si>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</si>
  <si>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</si>
  <si>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</si>
  <si>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</si>
  <si>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</si>
  <si>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</si>
  <si>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</si>
  <si>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</si>
  <si>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</si>
  <si>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</si>
  <si>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</si>
  <si>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</si>
  <si>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</si>
  <si>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</si>
  <si>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</si>
  <si>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</si>
  <si>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</si>
  <si>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</si>
  <si>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</si>
  <si>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</si>
  <si>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</si>
  <si>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</si>
  <si>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</si>
  <si>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</si>
  <si>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</si>
  <si>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</si>
  <si>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</si>
  <si>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</si>
  <si>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</si>
  <si>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</si>
  <si>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</si>
  <si>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</si>
  <si>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</si>
  <si>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</si>
  <si>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</si>
  <si>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</si>
  <si>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</si>
  <si>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</si>
  <si>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</si>
  <si>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</si>
  <si>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</si>
  <si>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</si>
  <si>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</si>
  <si>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</si>
  <si>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</si>
  <si>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</si>
  <si>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</si>
  <si>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</si>
  <si>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</si>
  <si>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</si>
  <si>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</si>
  <si>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</si>
  <si>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</si>
  <si>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</si>
  <si>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</si>
  <si>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</si>
  <si>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</si>
  <si>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</si>
  <si>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</si>
  <si>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</si>
  <si>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</si>
  <si>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</si>
  <si>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</si>
  <si>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</si>
  <si>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</si>
  <si>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</si>
  <si>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</si>
  <si>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</si>
  <si>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</si>
  <si>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</si>
  <si>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</si>
  <si>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</si>
  <si>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</si>
  <si>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</si>
  <si>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</si>
  <si>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</si>
  <si>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</si>
  <si>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</si>
  <si>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</si>
  <si>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</si>
  <si>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</si>
  <si>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</si>
  <si>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</si>
  <si>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</si>
  <si>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</si>
  <si>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</si>
  <si>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</si>
  <si>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</si>
  <si>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</si>
  <si>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</si>
  <si>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</si>
  <si>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</si>
  <si>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</si>
  <si>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</si>
  <si>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</si>
  <si>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</si>
  <si>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</si>
  <si>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</si>
  <si>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</si>
  <si>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</si>
  <si>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</si>
  <si>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</si>
  <si>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</si>
  <si>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</si>
  <si>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</si>
  <si>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</si>
  <si>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</si>
  <si>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</si>
  <si>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</si>
  <si>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</si>
  <si>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</si>
  <si>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</si>
  <si>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</si>
  <si>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</si>
  <si>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</si>
  <si>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</si>
  <si>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</si>
  <si>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</si>
  <si>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</si>
  <si>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</si>
  <si>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</si>
  <si>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</si>
  <si>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</si>
  <si>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</si>
  <si>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</si>
  <si>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</si>
  <si>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</si>
  <si>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</si>
  <si>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</si>
  <si>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</si>
  <si>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</si>
  <si>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</si>
  <si>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</si>
  <si>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</si>
  <si>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</si>
  <si>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</si>
  <si>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</si>
  <si>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</si>
  <si>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</si>
  <si>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</si>
  <si>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</si>
  <si>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</si>
  <si>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</si>
  <si>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</si>
  <si>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</si>
  <si>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</si>
  <si>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</si>
  <si>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</si>
  <si>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</si>
  <si>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</si>
  <si>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</si>
  <si>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</si>
  <si>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</si>
  <si>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</si>
  <si>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</si>
  <si>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</si>
  <si>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</si>
  <si>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</si>
  <si>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</si>
  <si>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</si>
  <si>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</si>
  <si>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</si>
  <si>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</si>
  <si>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</si>
  <si>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</si>
  <si>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</si>
  <si>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</si>
  <si>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</si>
  <si>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</si>
  <si>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</si>
  <si>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</si>
  <si>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</si>
  <si>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</si>
  <si>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</si>
  <si>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</si>
  <si>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</si>
  <si>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</si>
  <si>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</si>
  <si>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</si>
  <si>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</si>
  <si>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</si>
  <si>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</si>
  <si>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</si>
  <si>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</si>
  <si>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</si>
  <si>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</si>
  <si>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</si>
  <si>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</si>
  <si>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</si>
  <si>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</si>
  <si>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</si>
  <si>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</si>
  <si>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</si>
  <si>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</si>
  <si>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</si>
  <si>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</si>
  <si>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</si>
  <si>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</si>
  <si>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</si>
  <si>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</si>
  <si>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</si>
  <si>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</si>
  <si>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</si>
  <si>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</si>
  <si>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</si>
  <si>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</si>
  <si>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</si>
  <si>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</si>
  <si>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</si>
  <si>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</si>
  <si>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</si>
  <si>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</si>
  <si>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</si>
  <si>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</si>
  <si>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</si>
  <si>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</si>
  <si>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</si>
  <si>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</si>
  <si>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</si>
  <si>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</si>
  <si>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</si>
  <si>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</si>
  <si>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</si>
  <si>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</si>
  <si>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</si>
  <si>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</si>
  <si>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</si>
  <si>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</si>
  <si>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</si>
  <si>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</si>
  <si>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</si>
  <si>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</si>
  <si>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</si>
  <si>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</si>
  <si>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</si>
  <si>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</si>
  <si>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</si>
  <si>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</si>
  <si>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</si>
  <si>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</si>
  <si>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</si>
  <si>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</si>
  <si>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</si>
  <si>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</si>
  <si>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</si>
  <si>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</si>
  <si>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</si>
  <si>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</si>
  <si>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</si>
  <si>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</si>
  <si>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</si>
  <si>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</si>
  <si>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</si>
  <si>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</si>
  <si>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</si>
  <si>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</si>
  <si>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</si>
  <si>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</si>
  <si>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</si>
  <si>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</si>
  <si>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</si>
  <si>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</si>
  <si>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</si>
  <si>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</si>
  <si>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</si>
  <si>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</si>
  <si>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</si>
  <si>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</si>
  <si>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</si>
  <si>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</si>
  <si>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</si>
  <si>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</si>
  <si>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</si>
  <si>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</si>
  <si>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</si>
  <si>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</si>
  <si>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</si>
  <si>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</si>
  <si>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</si>
  <si>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</si>
  <si>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</si>
  <si>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</si>
  <si>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</si>
  <si>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</si>
  <si>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</si>
  <si>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</si>
  <si>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</si>
  <si>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</si>
  <si>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</si>
  <si>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</si>
  <si>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</si>
  <si>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</si>
  <si>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</si>
  <si>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</si>
  <si>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</si>
  <si>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</si>
  <si>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</si>
  <si>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</si>
  <si>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</si>
  <si>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</si>
  <si>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</si>
  <si>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</si>
  <si>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</si>
  <si>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</si>
  <si>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</si>
  <si>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</si>
  <si>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</si>
  <si>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</si>
  <si>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</si>
  <si>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</si>
  <si>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</si>
  <si>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</si>
  <si>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</si>
  <si>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</si>
  <si>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</si>
  <si>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</si>
  <si>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</si>
  <si>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</si>
  <si>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</si>
  <si>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</si>
  <si>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</si>
  <si>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</si>
  <si>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</si>
  <si>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</si>
  <si>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</si>
  <si>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</si>
  <si>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</si>
  <si>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</si>
  <si>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</si>
  <si>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</si>
  <si>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</si>
  <si>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</si>
  <si>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</si>
  <si>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</si>
  <si>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</si>
  <si>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</si>
  <si>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</si>
  <si>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</si>
  <si>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</si>
  <si>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</si>
  <si>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</si>
  <si>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</si>
  <si>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</si>
  <si>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</si>
  <si>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</si>
  <si>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</si>
  <si>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</si>
  <si>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</si>
  <si>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</si>
  <si>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</si>
  <si>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</si>
  <si>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</si>
  <si>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</si>
  <si>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</si>
  <si>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</si>
  <si>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</si>
  <si>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</si>
  <si>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</si>
  <si>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</si>
  <si>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</si>
  <si>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</si>
  <si>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</si>
  <si>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</si>
  <si>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</si>
  <si>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</si>
  <si>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</si>
  <si>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</si>
  <si>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</si>
  <si>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</si>
  <si>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</si>
  <si>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</si>
  <si>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</si>
  <si>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</si>
  <si>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</si>
  <si>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</si>
  <si>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</si>
  <si>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</si>
  <si>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</si>
  <si>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</si>
  <si>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</si>
  <si>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</si>
  <si>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</si>
  <si>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</si>
  <si>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</si>
  <si>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</si>
  <si>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</si>
  <si>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</si>
  <si>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</si>
  <si>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</si>
  <si>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</si>
  <si>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</si>
  <si>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</si>
  <si>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</si>
  <si>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</si>
  <si>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</si>
  <si>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</si>
  <si>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</si>
  <si>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</si>
  <si>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</si>
  <si>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</si>
  <si>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</si>
  <si>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</si>
  <si>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</si>
  <si>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</si>
  <si>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</si>
  <si>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</si>
  <si>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</si>
  <si>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</si>
  <si>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</si>
  <si>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</si>
  <si>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</si>
  <si>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</si>
  <si>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</si>
  <si>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</si>
  <si>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</si>
  <si>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</si>
  <si>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</si>
  <si>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</si>
  <si>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</si>
  <si>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</si>
  <si>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</si>
  <si>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</si>
  <si>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</si>
  <si>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</si>
  <si>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</si>
  <si>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</si>
  <si>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</si>
  <si>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</si>
  <si>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</si>
  <si>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</si>
  <si>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</si>
  <si>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</si>
  <si>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</si>
  <si>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</si>
  <si>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</si>
  <si>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</si>
  <si>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</si>
  <si>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</si>
  <si>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</si>
  <si>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</si>
  <si>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</si>
  <si>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</si>
  <si>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</si>
  <si>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</si>
  <si>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</si>
  <si>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</si>
  <si>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</si>
  <si>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</si>
  <si>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</si>
  <si>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</si>
  <si>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</si>
  <si>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</si>
  <si>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</si>
  <si>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</si>
  <si>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</si>
  <si>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</si>
  <si>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</si>
  <si>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</si>
  <si>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</si>
  <si>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</si>
  <si>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</si>
  <si>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</si>
  <si>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</si>
  <si>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</si>
  <si>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</si>
  <si>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</si>
  <si>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</si>
  <si>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</si>
  <si>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</si>
  <si>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</si>
  <si>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</si>
  <si>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</si>
  <si>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</si>
  <si>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</si>
  <si>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</si>
  <si>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</si>
  <si>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</si>
  <si>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</si>
  <si>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</si>
  <si>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</si>
  <si>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</si>
  <si>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</si>
  <si>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</si>
  <si>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</si>
  <si>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</si>
  <si>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</si>
  <si>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</si>
  <si>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</si>
  <si>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</si>
  <si>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</si>
  <si>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</si>
  <si>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</si>
  <si>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</si>
  <si>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</si>
  <si>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</si>
  <si>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</si>
  <si>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</si>
  <si>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</si>
  <si>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</si>
  <si>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</si>
  <si>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</si>
  <si>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</si>
  <si>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</si>
  <si>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</si>
  <si>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</si>
  <si>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</si>
  <si>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</si>
  <si>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</si>
  <si>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</si>
  <si>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</si>
  <si>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</si>
  <si>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</si>
  <si>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</si>
  <si>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</si>
  <si>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</si>
  <si>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</si>
  <si>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</si>
  <si>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</si>
  <si>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</si>
  <si>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</si>
  <si>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</si>
  <si>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</si>
  <si>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</si>
  <si>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</si>
  <si>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</si>
  <si>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</si>
  <si>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</si>
  <si>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</si>
  <si>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</si>
  <si>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</si>
  <si>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</si>
  <si>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</si>
  <si>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</si>
  <si>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</si>
  <si>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</si>
  <si>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</si>
  <si>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</si>
  <si>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</si>
  <si>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</si>
  <si>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</si>
  <si>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</si>
  <si>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</si>
  <si>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</si>
  <si>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</si>
  <si>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</si>
  <si>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</si>
  <si>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</si>
  <si>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</si>
  <si>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</si>
  <si>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</si>
  <si>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</si>
  <si>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</si>
  <si>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</si>
  <si>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</si>
  <si>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</si>
  <si>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</si>
  <si>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</si>
  <si>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</si>
  <si>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</si>
  <si>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</si>
  <si>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</si>
  <si>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</si>
  <si>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</si>
  <si>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</si>
  <si>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</si>
  <si>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</si>
  <si>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</si>
  <si>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</si>
  <si>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</si>
  <si>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</si>
  <si>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</si>
  <si>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</si>
  <si>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</si>
  <si>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</si>
  <si>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</si>
  <si>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</si>
  <si>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</si>
  <si>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</si>
  <si>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</si>
  <si>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</si>
  <si>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</si>
  <si>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</si>
  <si>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</si>
  <si>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</si>
  <si>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</si>
  <si>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</si>
  <si>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</si>
  <si>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</si>
  <si>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</si>
  <si>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</si>
  <si>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</si>
  <si>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</si>
  <si>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</si>
  <si>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</si>
  <si>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</si>
  <si>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</si>
  <si>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</si>
  <si>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</si>
  <si>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</si>
  <si>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</si>
  <si>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</si>
  <si>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</si>
  <si>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</si>
  <si>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</si>
  <si>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</si>
  <si>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</si>
  <si>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</si>
  <si>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</si>
  <si>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</si>
  <si>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</si>
  <si>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</si>
  <si>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</si>
  <si>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</si>
  <si>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</si>
  <si>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</si>
  <si>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</si>
  <si>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</si>
  <si>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</si>
  <si>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</si>
  <si>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</si>
  <si>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</si>
  <si>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</si>
  <si>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</si>
  <si>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</si>
  <si>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</si>
  <si>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</si>
  <si>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</si>
  <si>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</si>
  <si>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</si>
  <si>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</si>
  <si>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</si>
  <si>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</si>
  <si>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</si>
  <si>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</si>
  <si>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</si>
  <si>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</si>
  <si>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</si>
  <si>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</si>
  <si>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</si>
  <si>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</si>
  <si>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</si>
  <si>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</si>
  <si>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</si>
  <si>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</si>
  <si>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</si>
  <si>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</si>
  <si>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</si>
  <si>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</si>
  <si>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</si>
  <si>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</si>
  <si>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</si>
  <si>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</si>
  <si>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</si>
  <si>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</si>
  <si>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</si>
  <si>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</si>
  <si>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</si>
  <si>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</si>
  <si>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</si>
  <si>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</si>
  <si>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</si>
  <si>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</si>
  <si>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</si>
  <si>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</si>
  <si>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</si>
  <si>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</si>
  <si>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</si>
  <si>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</si>
  <si>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</si>
  <si>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</si>
  <si>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</si>
  <si>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</si>
  <si>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</si>
  <si>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</si>
  <si>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</si>
  <si>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</si>
  <si>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</si>
  <si>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</si>
  <si>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</si>
  <si>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</si>
  <si>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</si>
  <si>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</si>
  <si>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</si>
  <si>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</si>
  <si>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</si>
  <si>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</si>
  <si>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</si>
  <si>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</si>
  <si>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</si>
  <si>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</si>
  <si>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</si>
  <si>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</si>
  <si>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</si>
  <si>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</si>
  <si>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</si>
  <si>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</si>
  <si>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</si>
  <si>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</si>
  <si>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</si>
  <si>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</si>
  <si>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</si>
  <si>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</si>
  <si>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</si>
  <si>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</si>
  <si>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</si>
  <si>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</si>
  <si>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</si>
  <si>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</si>
  <si>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</si>
  <si>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</si>
  <si>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</si>
  <si>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</si>
  <si>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</si>
  <si>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</si>
  <si>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</si>
  <si>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</si>
  <si>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</si>
  <si>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</si>
  <si>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</si>
  <si>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</si>
  <si>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</si>
  <si>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</si>
  <si>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</si>
  <si>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</si>
  <si>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</si>
  <si>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</si>
  <si>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</si>
  <si>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</si>
  <si>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</si>
  <si>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</si>
  <si>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</si>
  <si>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</si>
  <si>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</si>
  <si>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</si>
  <si>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</si>
  <si>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</si>
  <si>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</si>
  <si>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</si>
  <si>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</si>
  <si>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</si>
  <si>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</si>
  <si>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</si>
  <si>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</si>
  <si>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</si>
  <si>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</si>
  <si>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</si>
  <si>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</si>
  <si>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</si>
  <si>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</si>
  <si>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</si>
  <si>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</si>
  <si>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</si>
  <si>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</si>
  <si>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</si>
  <si>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</si>
  <si>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</si>
  <si>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</si>
  <si>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</si>
  <si>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</si>
  <si>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</si>
  <si>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</si>
  <si>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</si>
  <si>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</si>
  <si>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</si>
  <si>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</si>
  <si>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</si>
  <si>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</si>
  <si>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</si>
  <si>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</si>
  <si>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</si>
  <si>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</si>
  <si>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</si>
  <si>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</si>
  <si>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</si>
  <si>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</si>
  <si>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</si>
  <si>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</si>
  <si>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</si>
  <si>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</si>
  <si>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</si>
  <si>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</si>
  <si>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</si>
  <si>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</si>
  <si>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</si>
  <si>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</si>
  <si>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</si>
  <si>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</si>
  <si>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</si>
  <si>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</si>
  <si>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</si>
  <si>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</si>
  <si>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</si>
  <si>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</si>
  <si>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</si>
  <si>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</si>
  <si>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</si>
  <si>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</si>
  <si>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</si>
  <si>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</si>
  <si>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</si>
  <si>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</si>
  <si>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</si>
  <si>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</si>
  <si>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</si>
  <si>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</si>
  <si>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</si>
  <si>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</si>
  <si>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</si>
  <si>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</si>
  <si>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</si>
  <si>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</si>
  <si>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</si>
  <si>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</si>
  <si>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</si>
  <si>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</si>
  <si>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</si>
  <si>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</si>
  <si>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</si>
  <si>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</si>
  <si>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</si>
  <si>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</si>
  <si>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</si>
  <si>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</si>
  <si>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</si>
  <si>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</si>
  <si>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</si>
  <si>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</si>
  <si>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</si>
  <si>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</si>
  <si>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</si>
  <si>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</si>
  <si>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</si>
  <si>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</si>
  <si>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</si>
  <si>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</si>
  <si>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</si>
  <si>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</si>
  <si>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</si>
  <si>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</si>
  <si>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</si>
  <si>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</si>
  <si>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</si>
  <si>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</si>
  <si>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</si>
  <si>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</si>
  <si>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</si>
  <si>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</si>
  <si>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</si>
  <si>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</si>
  <si>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</si>
  <si>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</si>
  <si>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</si>
  <si>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</si>
  <si>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</si>
  <si>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</si>
  <si>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</si>
  <si>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</si>
  <si>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</si>
  <si>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</si>
  <si>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</si>
  <si>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</si>
  <si>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</si>
  <si>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</si>
  <si>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</si>
  <si>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</si>
  <si>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</si>
  <si>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</si>
  <si>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</si>
  <si>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</si>
  <si>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</si>
  <si>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</si>
  <si>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</si>
  <si>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</si>
  <si>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</si>
  <si>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</si>
  <si>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</si>
  <si>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</si>
  <si>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</si>
  <si>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</si>
  <si>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</si>
  <si>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</si>
  <si>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</si>
  <si>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</si>
  <si>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</si>
  <si>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</si>
  <si>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</si>
  <si>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</si>
  <si>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</si>
  <si>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</si>
  <si>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</si>
  <si>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</si>
  <si>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</si>
  <si>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</si>
  <si>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</si>
  <si>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</si>
  <si>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</si>
  <si>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</si>
  <si>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</si>
  <si>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</si>
  <si>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</si>
  <si>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</si>
  <si>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</si>
  <si>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</si>
  <si>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</si>
  <si>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</si>
  <si>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</si>
  <si>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</si>
  <si>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</si>
  <si>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</si>
  <si>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</si>
  <si>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</si>
  <si>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</si>
  <si>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</si>
  <si>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</si>
  <si>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</si>
  <si>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</si>
  <si>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</si>
  <si>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</si>
  <si>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</si>
  <si>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</si>
  <si>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</si>
  <si>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</si>
  <si>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</si>
  <si>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</si>
  <si>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</si>
  <si>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</si>
  <si>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</si>
  <si>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</si>
  <si>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</si>
  <si>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</si>
  <si>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</si>
  <si>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</si>
  <si>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</si>
  <si>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</si>
  <si>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</si>
  <si>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</si>
  <si>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</si>
  <si>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</si>
  <si>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</si>
  <si>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</si>
  <si>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</si>
  <si>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</si>
  <si>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</si>
  <si>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</si>
  <si>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</si>
  <si>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</si>
  <si>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</si>
  <si>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</si>
  <si>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</si>
  <si>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</si>
  <si>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</si>
  <si>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</si>
  <si>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</si>
  <si>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</si>
  <si>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</si>
  <si>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</si>
  <si>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</si>
  <si>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</si>
  <si>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</si>
  <si>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</si>
  <si>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</si>
  <si>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</si>
  <si>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</si>
  <si>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</si>
  <si>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</si>
  <si>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</si>
  <si>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</si>
  <si>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</si>
  <si>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</si>
  <si>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</si>
  <si>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</si>
  <si>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</si>
  <si>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</si>
  <si>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</si>
  <si>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</si>
  <si>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</si>
  <si>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</si>
  <si>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</si>
  <si>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</si>
  <si>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</si>
  <si>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</si>
  <si>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</si>
  <si>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</si>
  <si>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</si>
  <si>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</si>
  <si>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</si>
  <si>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</si>
  <si>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</si>
  <si>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</si>
  <si>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</si>
  <si>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</si>
  <si>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</si>
  <si>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</si>
  <si>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</si>
  <si>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</si>
  <si>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</si>
  <si>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</si>
  <si>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</si>
  <si>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</si>
  <si>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</si>
  <si>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</si>
  <si>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</si>
  <si>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</si>
  <si>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</si>
  <si>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</si>
  <si>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</si>
  <si>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</si>
  <si>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</si>
  <si>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</si>
  <si>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</si>
  <si>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</si>
  <si>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</si>
  <si>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</si>
  <si>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</si>
  <si>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</si>
  <si>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</si>
  <si>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</si>
  <si>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</si>
  <si>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</si>
  <si>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</si>
  <si>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</si>
  <si>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</si>
  <si>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</si>
  <si>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</si>
  <si>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</si>
  <si>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</si>
  <si>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</si>
  <si>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</si>
  <si>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</si>
  <si>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</si>
  <si>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</si>
  <si>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</si>
  <si>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</si>
  <si>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</si>
  <si>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</si>
  <si>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</si>
  <si>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</si>
  <si>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</si>
  <si>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</si>
  <si>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</si>
  <si>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</si>
  <si>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</si>
  <si>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</si>
  <si>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</si>
  <si>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</si>
  <si>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</si>
  <si>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</si>
  <si>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</si>
  <si>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</si>
  <si>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</si>
  <si>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</si>
  <si>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</si>
  <si>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</si>
  <si>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</si>
  <si>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</si>
  <si>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</si>
  <si>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</si>
  <si>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</si>
  <si>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</si>
  <si>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</si>
  <si>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</si>
  <si>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</si>
  <si>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</si>
  <si>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</si>
  <si>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</si>
  <si>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</si>
  <si>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</si>
  <si>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</si>
  <si>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</si>
  <si>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</si>
  <si>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</si>
  <si>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</si>
  <si>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</si>
  <si>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</si>
  <si>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</si>
  <si>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</si>
  <si>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</si>
  <si>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</si>
  <si>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</si>
  <si>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</si>
  <si>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</si>
  <si>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</si>
  <si>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</si>
  <si>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</si>
  <si>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</si>
  <si>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</si>
  <si>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</si>
  <si>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</si>
  <si>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</si>
  <si>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</si>
  <si>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</si>
  <si>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</si>
  <si>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</si>
  <si>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</si>
  <si>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</si>
  <si>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</si>
  <si>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</si>
  <si>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</si>
  <si>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</si>
  <si>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</si>
  <si>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</si>
  <si>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</si>
  <si>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</si>
  <si>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</si>
  <si>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</si>
  <si>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</si>
  <si>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</si>
  <si>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</si>
  <si>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</si>
  <si>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</si>
  <si>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</si>
  <si>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</si>
  <si>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</si>
  <si>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</si>
  <si>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</si>
  <si>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</si>
  <si>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</si>
  <si>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</si>
  <si>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</si>
  <si>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</si>
  <si>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</si>
  <si>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</si>
  <si>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</si>
  <si>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</si>
  <si>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</si>
  <si>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</si>
  <si>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</si>
  <si>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</si>
  <si>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</si>
  <si>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</si>
  <si>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</si>
  <si>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</si>
  <si>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</si>
  <si>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</si>
  <si>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</si>
  <si>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</si>
  <si>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</si>
  <si>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</si>
  <si>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</si>
  <si>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</si>
  <si>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</si>
  <si>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</si>
  <si>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</si>
  <si>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</si>
  <si>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</si>
  <si>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</si>
  <si>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</si>
  <si>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</si>
  <si>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</si>
  <si>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</si>
  <si>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</si>
  <si>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</si>
  <si>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</si>
  <si>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</si>
  <si>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</si>
  <si>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</si>
  <si>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</si>
  <si>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</si>
  <si>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</si>
  <si>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</si>
  <si>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</si>
  <si>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</si>
  <si>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</si>
  <si>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</si>
  <si>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</si>
  <si>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</si>
  <si>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</si>
  <si>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</si>
  <si>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</si>
  <si>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</si>
  <si>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</si>
  <si>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</si>
  <si>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</si>
  <si>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</si>
  <si>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</si>
  <si>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</si>
  <si>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</si>
  <si>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</si>
  <si>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</si>
  <si>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</si>
  <si>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</si>
  <si>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</si>
  <si>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</si>
  <si>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</si>
  <si>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</si>
  <si>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</si>
  <si>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</si>
  <si>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</si>
  <si>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</si>
  <si>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</si>
  <si>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</si>
  <si>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</si>
  <si>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</si>
  <si>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</si>
  <si>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</si>
  <si>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</si>
  <si>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</si>
  <si>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</si>
  <si>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</si>
  <si>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</si>
  <si>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</si>
  <si>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</si>
  <si>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</si>
  <si>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</si>
  <si>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</si>
  <si>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</si>
  <si>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</si>
  <si>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</si>
  <si>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</si>
  <si>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</si>
  <si>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</si>
  <si>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</si>
  <si>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</si>
  <si>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</si>
  <si>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</si>
  <si>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</si>
  <si>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</si>
  <si>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</si>
  <si>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</si>
  <si>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</si>
  <si>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</si>
  <si>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</si>
  <si>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</si>
  <si>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</si>
  <si>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</si>
  <si>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</si>
  <si>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</si>
  <si>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</si>
  <si>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</si>
  <si>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</si>
  <si>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</si>
  <si>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</si>
  <si>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</si>
  <si>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</si>
  <si>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</si>
  <si>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</si>
  <si>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</si>
  <si>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</si>
  <si>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</si>
  <si>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</si>
  <si>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</si>
  <si>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</si>
  <si>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</si>
  <si>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</si>
  <si>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</si>
  <si>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</si>
  <si>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</si>
  <si>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</si>
  <si>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</si>
  <si>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</si>
  <si>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</si>
  <si>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</si>
  <si>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</si>
  <si>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</si>
  <si>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</si>
  <si>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</si>
  <si>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</si>
  <si>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</si>
  <si>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</si>
  <si>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</si>
  <si>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</si>
  <si>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</si>
  <si>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</si>
  <si>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</si>
  <si>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</si>
  <si>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</si>
  <si>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</si>
  <si>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</si>
  <si>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</si>
  <si>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</si>
  <si>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</si>
  <si>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</si>
  <si>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</si>
  <si>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</si>
  <si>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</si>
  <si>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</si>
  <si>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</si>
  <si>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</si>
  <si>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</si>
  <si>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</si>
  <si>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</si>
  <si>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</si>
  <si>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</si>
  <si>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</si>
  <si>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</si>
  <si>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</si>
  <si>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</si>
  <si>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</si>
  <si>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</si>
  <si>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</si>
  <si>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</si>
  <si>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</si>
  <si>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</si>
  <si>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</si>
  <si>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</si>
  <si>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</si>
  <si>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</si>
  <si>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</si>
  <si>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</si>
  <si>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</si>
  <si>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</si>
  <si>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</si>
  <si>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</si>
  <si>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</si>
  <si>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</si>
  <si>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</si>
  <si>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</si>
  <si>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</si>
  <si>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</si>
  <si>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</si>
  <si>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</si>
  <si>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</si>
  <si>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</si>
  <si>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</si>
  <si>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</si>
  <si>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</si>
  <si>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</si>
  <si>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</si>
  <si>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</si>
  <si>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</si>
  <si>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</si>
  <si>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</si>
  <si>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</si>
  <si>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</si>
  <si>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</si>
  <si>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</si>
  <si>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</si>
  <si>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</si>
  <si>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</si>
  <si>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</si>
  <si>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</si>
  <si>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</si>
  <si>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</si>
  <si>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</si>
  <si>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</si>
  <si>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</si>
  <si>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</si>
  <si>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</si>
  <si>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</si>
  <si>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</si>
  <si>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</si>
  <si>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</si>
  <si>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</si>
  <si>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</si>
  <si>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</si>
  <si>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</si>
  <si>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</si>
  <si>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</si>
  <si>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</si>
  <si>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</si>
  <si>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</si>
  <si>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</si>
  <si>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</si>
  <si>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</si>
  <si>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</si>
  <si>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</si>
  <si>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</si>
  <si>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</si>
  <si>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</si>
  <si>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</si>
  <si>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</si>
  <si>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</si>
  <si>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</si>
  <si>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</si>
  <si>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</si>
  <si>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</si>
  <si>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</si>
  <si>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</si>
  <si>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</si>
  <si>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</si>
  <si>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</si>
  <si>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</si>
  <si>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</si>
  <si>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</si>
  <si>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</si>
  <si>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</si>
  <si>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</si>
  <si>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</si>
  <si>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</si>
  <si>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</si>
  <si>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</si>
  <si>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</si>
  <si>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</si>
  <si>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</si>
  <si>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</si>
  <si>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</si>
  <si>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</si>
  <si>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</si>
  <si>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</si>
  <si>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</si>
  <si>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</si>
  <si>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</si>
  <si>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</si>
  <si>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</si>
  <si>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</si>
  <si>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</si>
  <si>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</si>
  <si>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</si>
  <si>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</si>
  <si>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</si>
  <si>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</si>
  <si>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</si>
  <si>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</si>
  <si>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</si>
  <si>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</si>
  <si>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</si>
  <si>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</si>
  <si>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</si>
  <si>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</si>
  <si>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</si>
  <si>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</si>
  <si>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</si>
  <si>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</si>
  <si>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</si>
  <si>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</si>
  <si>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</si>
  <si>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</si>
  <si>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</si>
  <si>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</si>
  <si>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</si>
  <si>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</si>
  <si>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</si>
  <si>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</si>
  <si>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</si>
  <si>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</si>
  <si>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</si>
  <si>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</si>
  <si>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</si>
  <si>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</si>
  <si>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</si>
  <si>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</si>
  <si>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</si>
  <si>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</si>
  <si>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</si>
  <si>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</si>
  <si>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</si>
  <si>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</si>
  <si>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</si>
  <si>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</si>
  <si>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</si>
  <si>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</si>
  <si>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</si>
  <si>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</si>
  <si>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</si>
  <si>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</si>
  <si>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</si>
  <si>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</si>
  <si>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</si>
  <si>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</si>
  <si>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</si>
  <si>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</si>
  <si>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</si>
  <si>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</si>
  <si>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</si>
  <si>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</si>
  <si>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</si>
  <si>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</si>
  <si>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</si>
  <si>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</si>
  <si>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</si>
  <si>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</si>
  <si>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</si>
  <si>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</si>
  <si>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</si>
  <si>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</si>
  <si>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</si>
  <si>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</si>
  <si>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</si>
  <si>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</si>
  <si>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</si>
  <si>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</si>
  <si>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</si>
  <si>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</si>
  <si>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</si>
  <si>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</si>
  <si>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</si>
  <si>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</si>
  <si>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</si>
  <si>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</si>
  <si>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</si>
  <si>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</si>
  <si>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</si>
  <si>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</si>
  <si>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</si>
  <si>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</si>
  <si>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</si>
  <si>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</si>
  <si>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</si>
  <si>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</si>
  <si>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</si>
  <si>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</si>
  <si>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</si>
  <si>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</si>
  <si>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</si>
  <si>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</si>
  <si>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</si>
  <si>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</si>
  <si>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</si>
  <si>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</si>
  <si>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</si>
  <si>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</si>
  <si>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</si>
  <si>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</si>
  <si>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</si>
  <si>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</si>
  <si>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</si>
  <si>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</si>
  <si>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</si>
  <si>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</si>
  <si>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</si>
  <si>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</si>
  <si>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</si>
  <si>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</si>
  <si>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</si>
  <si>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</si>
  <si>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</si>
  <si>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</si>
  <si>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</si>
  <si>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</si>
  <si>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</si>
  <si>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</si>
  <si>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</si>
  <si>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</si>
  <si>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</si>
  <si>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</si>
  <si>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</si>
  <si>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</si>
  <si>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</si>
  <si>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</si>
  <si>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</si>
  <si>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</si>
  <si>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</si>
  <si>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</si>
  <si>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</si>
  <si>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</si>
  <si>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</si>
  <si>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</si>
  <si>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</si>
  <si>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</si>
  <si>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</si>
  <si>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</si>
  <si>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</si>
  <si>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</si>
  <si>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</si>
  <si>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</si>
  <si>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</si>
  <si>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</si>
  <si>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</si>
  <si>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</si>
  <si>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</si>
  <si>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</si>
  <si>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</si>
  <si>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</si>
  <si>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</si>
  <si>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</si>
  <si>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</si>
  <si>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</si>
  <si>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</si>
  <si>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</si>
  <si>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</si>
  <si>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</si>
  <si>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</si>
  <si>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</si>
  <si>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</si>
  <si>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</si>
  <si>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</si>
  <si>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</si>
  <si>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</si>
  <si>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</si>
  <si>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</si>
  <si>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</si>
  <si>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</si>
  <si>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</si>
  <si>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</si>
  <si>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</si>
  <si>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</si>
  <si>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</si>
  <si>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</si>
  <si>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</si>
  <si>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</si>
  <si>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</si>
  <si>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</si>
  <si>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</si>
  <si>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</si>
  <si>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</si>
  <si>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</si>
  <si>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</si>
  <si>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</si>
  <si>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</si>
  <si>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</si>
  <si>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</si>
  <si>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</si>
  <si>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</si>
  <si>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</si>
  <si>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</si>
  <si>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</si>
  <si>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</si>
  <si>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</si>
  <si>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</si>
  <si>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</si>
  <si>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</si>
  <si>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</si>
  <si>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</si>
  <si>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</si>
  <si>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</si>
  <si>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</si>
  <si>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</si>
  <si>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</si>
  <si>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</si>
  <si>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</si>
  <si>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</si>
  <si>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</si>
  <si>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</si>
  <si>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</si>
  <si>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</si>
  <si>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</si>
  <si>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</si>
  <si>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</si>
  <si>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</si>
  <si>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</si>
  <si>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</si>
  <si>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</si>
  <si>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</si>
  <si>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</si>
  <si>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</si>
  <si>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</si>
  <si>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</si>
  <si>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</si>
  <si>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</si>
  <si>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</si>
  <si>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</si>
  <si>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</si>
  <si>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</si>
  <si>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</si>
  <si>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</si>
  <si>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</si>
  <si>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</si>
  <si>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</si>
  <si>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</si>
  <si>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</si>
  <si>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</si>
  <si>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</si>
  <si>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</si>
  <si>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</si>
  <si>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</si>
  <si>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</si>
  <si>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</si>
  <si>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</si>
  <si>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</si>
  <si>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</si>
  <si>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</si>
  <si>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</si>
  <si>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</si>
  <si>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</si>
  <si>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</si>
  <si>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</si>
  <si>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</si>
  <si>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</si>
  <si>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</si>
  <si>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</si>
  <si>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</si>
  <si>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</si>
  <si>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</si>
  <si>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</si>
  <si>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</si>
  <si>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</si>
  <si>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</si>
  <si>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</si>
  <si>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</si>
  <si>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</si>
  <si>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</si>
  <si>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</si>
  <si>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</si>
  <si>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</si>
  <si>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</si>
  <si>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</si>
  <si>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</si>
  <si>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</si>
  <si>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</si>
  <si>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</si>
  <si>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</si>
  <si>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</si>
  <si>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</si>
  <si>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</si>
  <si>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</si>
  <si>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</si>
  <si>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</si>
  <si>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</si>
  <si>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</si>
  <si>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</si>
  <si>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</si>
  <si>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</si>
  <si>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</si>
  <si>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</si>
  <si>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</si>
  <si>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</si>
  <si>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</si>
  <si>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</si>
  <si>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</si>
  <si>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</si>
  <si>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</si>
  <si>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</si>
  <si>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</si>
  <si>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</si>
  <si>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</si>
  <si>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</si>
  <si>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</si>
  <si>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</si>
  <si>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</si>
  <si>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</si>
  <si>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</si>
  <si>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</si>
  <si>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</si>
  <si>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</si>
  <si>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</si>
  <si>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</si>
  <si>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</si>
  <si>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</si>
  <si>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</si>
  <si>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</si>
  <si>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</si>
  <si>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</si>
  <si>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</si>
  <si>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</si>
  <si>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</si>
  <si>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</si>
  <si>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</si>
  <si>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</si>
  <si>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</si>
  <si>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</si>
  <si>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</si>
  <si>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</si>
  <si>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</si>
  <si>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</si>
  <si>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</si>
  <si>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</si>
  <si>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</si>
  <si>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</si>
  <si>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</si>
  <si>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</si>
  <si>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</si>
  <si>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</si>
  <si>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</si>
  <si>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</si>
  <si>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</si>
  <si>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</si>
  <si>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</si>
  <si>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</si>
  <si>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</si>
  <si>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</si>
  <si>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</si>
  <si>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</si>
  <si>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</si>
  <si>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</si>
  <si>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</si>
  <si>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</si>
  <si>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</si>
  <si>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</si>
  <si>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</si>
  <si>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</si>
  <si>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</si>
  <si>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</si>
  <si>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</si>
  <si>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</si>
  <si>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</si>
  <si>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</si>
  <si>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</si>
  <si>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</si>
  <si>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</si>
  <si>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</si>
  <si>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</si>
  <si>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</si>
  <si>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</si>
  <si>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</si>
  <si>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</si>
  <si>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</si>
  <si>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</si>
  <si>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</si>
  <si>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</si>
  <si>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</si>
  <si>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</si>
  <si>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</si>
  <si>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</si>
  <si>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</si>
  <si>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</si>
  <si>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</si>
  <si>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</si>
  <si>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</si>
  <si>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</si>
  <si>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</si>
  <si>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</si>
  <si>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</si>
  <si>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</si>
  <si>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</si>
  <si>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</si>
  <si>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</si>
  <si>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</si>
  <si>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</si>
  <si>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</si>
  <si>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</si>
  <si>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</si>
  <si>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</si>
  <si>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</si>
  <si>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</si>
  <si>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</si>
  <si>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</si>
  <si>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</si>
  <si>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</si>
  <si>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</si>
  <si>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</si>
  <si>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</si>
  <si>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</si>
  <si>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</si>
  <si>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</si>
  <si>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</si>
  <si>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</si>
  <si>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</si>
  <si>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</si>
  <si>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</si>
  <si>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</si>
  <si>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</si>
  <si>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</si>
  <si>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</si>
  <si>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</si>
  <si>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</si>
  <si>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</si>
  <si>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</si>
  <si>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</si>
  <si>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</si>
  <si>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</si>
  <si>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</si>
  <si>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</si>
  <si>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</si>
  <si>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</si>
  <si>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</si>
  <si>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</si>
  <si>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</si>
  <si>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</si>
  <si>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</si>
  <si>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</si>
  <si>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</si>
  <si>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</si>
  <si>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</si>
  <si>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</si>
  <si>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</si>
  <si>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</si>
  <si>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</si>
  <si>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</si>
  <si>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</si>
  <si>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</si>
  <si>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</si>
  <si>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</si>
  <si>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</si>
  <si>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</si>
  <si>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</si>
  <si>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</si>
  <si>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</si>
  <si>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</si>
  <si>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</si>
  <si>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</si>
  <si>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</si>
  <si>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</si>
  <si>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</si>
  <si>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</si>
  <si>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</si>
  <si>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</si>
  <si>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</si>
  <si>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</si>
  <si>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</si>
  <si>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</si>
  <si>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</si>
  <si>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</si>
  <si>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</si>
  <si>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</si>
  <si>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</si>
  <si>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</si>
  <si>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</si>
  <si>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</si>
  <si>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</si>
  <si>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</si>
  <si>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</si>
  <si>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</si>
  <si>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</si>
  <si>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</si>
  <si>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</si>
  <si>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</si>
  <si>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</si>
  <si>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</si>
  <si>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</si>
  <si>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</si>
  <si>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</si>
  <si>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</si>
  <si>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</si>
  <si>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</si>
  <si>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</si>
  <si>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</si>
  <si>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</si>
  <si>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</si>
  <si>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</si>
  <si>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</si>
  <si>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</si>
  <si>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</si>
  <si>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</si>
  <si>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</si>
  <si>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</si>
  <si>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</si>
  <si>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</si>
  <si>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</si>
  <si>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</si>
  <si>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</si>
  <si>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</si>
  <si>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</si>
  <si>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</si>
  <si>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</si>
  <si>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</si>
  <si>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</si>
  <si>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</si>
  <si>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</si>
  <si>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</si>
  <si>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</si>
  <si>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</si>
  <si>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</si>
  <si>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</si>
  <si>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</si>
  <si>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</si>
  <si>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</si>
  <si>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</si>
  <si>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</si>
  <si>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</si>
  <si>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</si>
  <si>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</si>
  <si>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</si>
  <si>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</si>
  <si>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</si>
  <si>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</si>
  <si>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</si>
  <si>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</si>
  <si>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</si>
  <si>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</si>
  <si>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</si>
  <si>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</si>
  <si>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</si>
  <si>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</si>
  <si>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</si>
  <si>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</si>
  <si>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</si>
  <si>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</si>
  <si>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</si>
  <si>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</si>
  <si>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</si>
  <si>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</si>
  <si>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</si>
  <si>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</si>
  <si>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</si>
  <si>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</si>
  <si>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</si>
  <si>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</si>
  <si>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</si>
  <si>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</si>
  <si>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</si>
  <si>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</si>
  <si>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</si>
  <si>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</si>
  <si>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</si>
  <si>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</si>
  <si>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</si>
  <si>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</si>
  <si>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</si>
  <si>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</si>
  <si>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</si>
  <si>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</si>
  <si>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</si>
  <si>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</si>
  <si>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</si>
  <si>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</si>
  <si>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</si>
  <si>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</si>
  <si>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</si>
  <si>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</si>
  <si>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</si>
  <si>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</si>
  <si>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</si>
  <si>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</si>
  <si>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</si>
  <si>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</si>
  <si>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</si>
  <si>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</si>
  <si>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</si>
  <si>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</si>
  <si>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</si>
  <si>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</si>
  <si>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</si>
  <si>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</si>
  <si>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</si>
  <si>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</si>
  <si>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</si>
  <si>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</si>
  <si>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</si>
  <si>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</si>
  <si>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</si>
  <si>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</si>
  <si>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</si>
  <si>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</si>
  <si>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</si>
  <si>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</si>
  <si>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</si>
  <si>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</si>
  <si>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</si>
  <si>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</si>
  <si>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</si>
  <si>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</si>
  <si>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</si>
  <si>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</si>
  <si>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</si>
  <si>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</si>
  <si>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</si>
  <si>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</si>
  <si>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</si>
  <si>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</si>
  <si>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</si>
  <si>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</si>
  <si>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</si>
  <si>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</si>
  <si>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</si>
  <si>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</si>
  <si>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</si>
  <si>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</si>
  <si>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</si>
  <si>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</si>
  <si>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</si>
  <si>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</si>
  <si>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</si>
  <si>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</si>
  <si>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</si>
  <si>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</si>
  <si>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</si>
  <si>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</si>
  <si>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</si>
  <si>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</si>
  <si>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</si>
  <si>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</si>
  <si>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</si>
  <si>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</si>
  <si>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</si>
  <si>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</si>
  <si>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</si>
  <si>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</si>
  <si>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</si>
  <si>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</si>
  <si>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</si>
  <si>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</si>
  <si>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</si>
  <si>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</si>
  <si>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</si>
  <si>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</si>
  <si>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</si>
  <si>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</si>
  <si>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</si>
  <si>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</si>
  <si>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</si>
  <si>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</si>
  <si>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</si>
  <si>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</si>
  <si>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</si>
  <si>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</si>
  <si>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</si>
  <si>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</si>
  <si>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</si>
  <si>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</si>
  <si>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</si>
  <si>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</si>
  <si>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</si>
  <si>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</si>
  <si>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</si>
  <si>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</si>
  <si>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</si>
  <si>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</si>
  <si>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</si>
  <si>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</si>
  <si>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</si>
  <si>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</si>
  <si>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</si>
  <si>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</si>
  <si>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</si>
  <si>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</si>
  <si>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</si>
  <si>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</si>
  <si>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</si>
  <si>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</si>
  <si>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</si>
  <si>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</si>
  <si>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</si>
  <si>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</si>
  <si>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</si>
  <si>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</si>
  <si>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</si>
  <si>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</si>
  <si>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</si>
  <si>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</si>
  <si>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</si>
  <si>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</si>
  <si>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</si>
  <si>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</si>
  <si>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</si>
  <si>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</si>
  <si>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</si>
  <si>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</si>
  <si>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</si>
  <si>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</si>
  <si>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</si>
  <si>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</si>
  <si>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</si>
  <si>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</si>
  <si>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</si>
  <si>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</si>
  <si>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</si>
  <si>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</si>
  <si>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</si>
  <si>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</si>
  <si>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</si>
  <si>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</si>
  <si>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</si>
  <si>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</si>
  <si>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</si>
  <si>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</si>
  <si>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</si>
  <si>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</si>
  <si>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</si>
  <si>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</si>
  <si>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</si>
  <si>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</si>
  <si>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</si>
  <si>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</si>
  <si>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</si>
  <si>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</si>
  <si>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</si>
  <si>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</si>
  <si>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</si>
  <si>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</si>
  <si>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</si>
  <si>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</si>
  <si>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</si>
  <si>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</si>
  <si>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</si>
  <si>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</si>
  <si>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</si>
  <si>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</si>
  <si>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</si>
  <si>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</si>
  <si>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</si>
  <si>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</si>
  <si>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</si>
  <si>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</si>
  <si>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</si>
  <si>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</si>
  <si>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</si>
  <si>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</si>
  <si>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</si>
  <si>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</si>
  <si>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</si>
  <si>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</si>
  <si>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</si>
  <si>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</si>
  <si>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</si>
  <si>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</si>
  <si>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</si>
  <si>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</si>
  <si>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</si>
  <si>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</si>
  <si>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</si>
  <si>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</si>
  <si>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</si>
  <si>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</si>
  <si>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</si>
  <si>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</si>
  <si>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</si>
  <si>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</si>
  <si>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</si>
  <si>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</si>
  <si>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</si>
  <si>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</si>
  <si>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</si>
  <si>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</si>
  <si>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</si>
  <si>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</si>
  <si>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</si>
  <si>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</si>
  <si>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</si>
  <si>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</si>
  <si>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</si>
  <si>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</si>
  <si>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</si>
  <si>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</si>
  <si>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</si>
  <si>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</si>
  <si>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</si>
  <si>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</si>
  <si>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</si>
  <si>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</si>
  <si>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</si>
  <si>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</si>
  <si>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</si>
  <si>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</si>
  <si>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</si>
  <si>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</si>
  <si>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</si>
  <si>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</si>
  <si>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</si>
  <si>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</si>
  <si>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</si>
  <si>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</si>
  <si>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</si>
  <si>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</si>
  <si>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</si>
  <si>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</si>
  <si>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</si>
  <si>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</si>
  <si>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</si>
  <si>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</si>
  <si>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</si>
  <si>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</si>
  <si>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</si>
  <si>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</si>
  <si>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</si>
  <si>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</si>
  <si>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</si>
  <si>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</si>
  <si>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</si>
  <si>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</si>
  <si>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</si>
  <si>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</si>
  <si>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</si>
  <si>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</si>
  <si>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</si>
  <si>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</si>
  <si>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</si>
  <si>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</si>
  <si>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</si>
  <si>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</si>
  <si>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</si>
  <si>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</si>
  <si>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</si>
  <si>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</si>
  <si>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</si>
  <si>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</si>
  <si>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</si>
  <si>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</si>
  <si>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</si>
  <si>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</si>
  <si>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</si>
  <si>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</si>
  <si>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</si>
  <si>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</si>
  <si>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</si>
  <si>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</si>
  <si>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</si>
  <si>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</si>
  <si>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</si>
  <si>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</si>
  <si>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</si>
  <si>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</si>
  <si>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</si>
  <si>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</si>
  <si>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</si>
  <si>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</si>
  <si>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</si>
  <si>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</si>
  <si>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</si>
  <si>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</si>
  <si>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</si>
  <si>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</si>
  <si>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</si>
  <si>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</si>
  <si>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</si>
  <si>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</si>
  <si>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</si>
  <si>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</si>
  <si>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</si>
  <si>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</si>
  <si>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</si>
  <si>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</si>
  <si>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</si>
  <si>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</si>
  <si>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</si>
  <si>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</si>
  <si>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</si>
  <si>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</si>
  <si>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</si>
  <si>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</si>
  <si>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</si>
  <si>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</si>
  <si>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</si>
  <si>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</si>
  <si>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</si>
  <si>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</si>
  <si>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</si>
  <si>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</si>
  <si>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</si>
  <si>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</si>
  <si>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</si>
  <si>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</si>
  <si>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</si>
  <si>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</si>
  <si>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</si>
  <si>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</si>
  <si>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</si>
  <si>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</si>
  <si>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</si>
  <si>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</si>
  <si>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</si>
  <si>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</si>
  <si>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</si>
  <si>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</si>
  <si>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</si>
  <si>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</si>
  <si>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</si>
  <si>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</si>
  <si>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</si>
  <si>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</si>
  <si>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</si>
  <si>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</si>
  <si>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</si>
  <si>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</si>
  <si>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</si>
  <si>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</si>
  <si>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</si>
  <si>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</si>
  <si>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</si>
  <si>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</si>
  <si>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</si>
  <si>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</si>
  <si>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</si>
  <si>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</si>
  <si>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</si>
  <si>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</si>
  <si>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</si>
  <si>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</si>
  <si>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</si>
  <si>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</si>
  <si>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</si>
  <si>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</si>
  <si>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</si>
  <si>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</si>
  <si>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</si>
  <si>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</si>
  <si>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</si>
  <si>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</si>
  <si>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</si>
  <si>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</si>
  <si>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</si>
  <si>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</si>
  <si>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</si>
  <si>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</si>
  <si>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</si>
  <si>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</si>
  <si>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</si>
  <si>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</si>
  <si>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</si>
  <si>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</si>
  <si>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</si>
  <si>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</si>
  <si>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</si>
  <si>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</si>
  <si>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</si>
  <si>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</si>
  <si>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</si>
  <si>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</si>
  <si>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</si>
  <si>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</si>
  <si>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</si>
  <si>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</si>
  <si>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</si>
  <si>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</si>
  <si>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</si>
  <si>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</si>
  <si>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</si>
  <si>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</si>
  <si>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</si>
  <si>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</si>
  <si>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</si>
  <si>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</si>
  <si>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</si>
  <si>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</si>
  <si>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</si>
  <si>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</si>
  <si>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</si>
  <si>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</si>
  <si>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</si>
  <si>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</si>
  <si>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</si>
  <si>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</si>
  <si>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</si>
  <si>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</si>
  <si>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</si>
  <si>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</si>
  <si>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</si>
  <si>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</si>
  <si>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</si>
  <si>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</si>
  <si>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</si>
  <si>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</si>
  <si>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</si>
  <si>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</si>
  <si>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</si>
  <si>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</si>
  <si>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</si>
  <si>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</si>
  <si>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</si>
  <si>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</si>
  <si>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</si>
  <si>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</si>
  <si>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</si>
  <si>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</si>
  <si>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</si>
  <si>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</si>
  <si>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</si>
  <si>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</si>
  <si>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</si>
  <si>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</si>
  <si>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</si>
  <si>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</si>
  <si>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</si>
  <si>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</si>
  <si>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</si>
  <si>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</si>
  <si>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</si>
  <si>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</si>
  <si>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</si>
  <si>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</si>
  <si>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</si>
  <si>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</si>
  <si>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</si>
  <si>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</si>
  <si>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</si>
  <si>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</si>
  <si>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</si>
  <si>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</si>
  <si>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</si>
  <si>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</si>
  <si>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</si>
  <si>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</si>
  <si>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</si>
  <si>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</si>
  <si>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</si>
  <si>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</si>
  <si>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</si>
  <si>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</si>
  <si>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</si>
  <si>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</si>
  <si>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</si>
  <si>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</si>
  <si>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</si>
  <si>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</si>
  <si>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</si>
  <si>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</si>
  <si>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</si>
  <si>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</si>
  <si>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</si>
  <si>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</si>
  <si>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</si>
  <si>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</si>
  <si>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</si>
  <si>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</si>
  <si>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</si>
  <si>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</si>
  <si>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</si>
  <si>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</si>
  <si>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</si>
  <si>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</si>
  <si>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</si>
  <si>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</si>
  <si>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</si>
  <si>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</si>
  <si>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</si>
  <si>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</si>
  <si>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</si>
  <si>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</si>
  <si>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</si>
  <si>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</si>
  <si>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</si>
  <si>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</si>
  <si>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</si>
  <si>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</si>
  <si>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</si>
  <si>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</si>
  <si>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</si>
  <si>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</si>
  <si>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</si>
  <si>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</si>
  <si>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</si>
  <si>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</si>
  <si>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</si>
  <si>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</si>
  <si>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</si>
  <si>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</si>
  <si>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</si>
  <si>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</si>
  <si>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</si>
  <si>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</si>
  <si>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</si>
  <si>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</si>
  <si>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</si>
  <si>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</si>
  <si>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</si>
  <si>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</si>
  <si>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</si>
  <si>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</si>
  <si>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</si>
  <si>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</si>
  <si>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</si>
  <si>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</si>
  <si>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</si>
  <si>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</si>
  <si>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</si>
  <si>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</si>
  <si>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</si>
  <si>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</si>
  <si>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</si>
  <si>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</si>
  <si>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</si>
  <si>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</si>
  <si>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</si>
  <si>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</si>
  <si>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</si>
  <si>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</si>
  <si>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</si>
  <si>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</si>
  <si>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</si>
  <si>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</si>
  <si>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</si>
  <si>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</si>
  <si>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</si>
  <si>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</si>
  <si>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</si>
  <si>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</si>
  <si>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</si>
  <si>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</si>
  <si>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</si>
  <si>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</si>
  <si>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</si>
  <si>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</si>
  <si>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</si>
  <si>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</si>
  <si>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</si>
  <si>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</si>
  <si>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</si>
  <si>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</si>
  <si>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</si>
  <si>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</si>
  <si>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</si>
  <si>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</si>
  <si>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</si>
  <si>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</si>
  <si>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</si>
  <si>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</si>
  <si>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</si>
  <si>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</si>
  <si>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</si>
  <si>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</si>
  <si>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</si>
  <si>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</si>
  <si>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</si>
  <si>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</si>
  <si>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</si>
  <si>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</si>
  <si>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</si>
  <si>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</si>
  <si>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</si>
  <si>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</si>
  <si>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</si>
  <si>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</si>
  <si>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</si>
  <si>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</si>
  <si>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</si>
  <si>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</si>
  <si>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</si>
  <si>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</si>
  <si>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</si>
  <si>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</si>
  <si>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</si>
  <si>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</si>
  <si>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</si>
  <si>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</si>
  <si>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</si>
  <si>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</si>
  <si>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</si>
  <si>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</si>
  <si>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</si>
  <si>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</si>
  <si>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</si>
  <si>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</si>
  <si>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</si>
  <si>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</si>
  <si>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</si>
  <si>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</si>
  <si>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</si>
  <si>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</si>
  <si>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</si>
  <si>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</si>
  <si>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</si>
  <si>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</si>
  <si>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</si>
  <si>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</si>
  <si>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</si>
  <si>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</si>
  <si>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</si>
  <si>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</si>
  <si>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</si>
  <si>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</si>
  <si>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</si>
  <si>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</si>
  <si>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</si>
  <si>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</si>
  <si>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</si>
  <si>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</si>
  <si>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</si>
  <si>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</si>
  <si>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</si>
  <si>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</si>
  <si>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</si>
  <si>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</si>
  <si>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</si>
  <si>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</si>
  <si>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</si>
  <si>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</si>
  <si>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</si>
  <si>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</si>
  <si>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</si>
  <si>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</si>
  <si>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</si>
  <si>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</si>
  <si>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</si>
  <si>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</si>
  <si>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</si>
  <si>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</si>
  <si>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</si>
  <si>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</si>
  <si>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</si>
  <si>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</si>
  <si>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</si>
  <si>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</si>
  <si>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</si>
  <si>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</si>
  <si>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</si>
  <si>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</si>
  <si>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</si>
  <si>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</si>
  <si>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</si>
  <si>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</si>
  <si>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</si>
  <si>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</si>
  <si>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</si>
  <si>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</si>
  <si>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</si>
  <si>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</si>
  <si>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</si>
  <si>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</si>
  <si>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</si>
  <si>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</si>
  <si>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</si>
  <si>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</si>
  <si>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</si>
  <si>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</si>
  <si>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</si>
  <si>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</si>
  <si>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</si>
  <si>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</si>
  <si>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</si>
  <si>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</si>
  <si>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</si>
  <si>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</si>
  <si>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</si>
  <si>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</si>
  <si>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</si>
  <si>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</si>
  <si>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</si>
  <si>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</si>
  <si>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</si>
  <si>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</si>
  <si>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</si>
  <si>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</si>
  <si>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</si>
  <si>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</si>
  <si>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</si>
  <si>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</si>
  <si>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</si>
  <si>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</si>
  <si>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</si>
  <si>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</si>
  <si>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</si>
  <si>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</si>
  <si>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</si>
  <si>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</si>
  <si>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</si>
  <si>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</si>
  <si>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</si>
  <si>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</si>
  <si>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</si>
  <si>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</si>
  <si>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</si>
  <si>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</si>
  <si>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</si>
  <si>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</si>
  <si>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</si>
  <si>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</si>
  <si>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</si>
  <si>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</si>
  <si>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</si>
  <si>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</si>
  <si>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</si>
  <si>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</si>
  <si>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</si>
  <si>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</si>
  <si>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</si>
  <si>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</si>
  <si>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</si>
  <si>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</si>
  <si>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</si>
  <si>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</si>
  <si>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</si>
  <si>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</si>
  <si>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</si>
  <si>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</si>
  <si>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</si>
  <si>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</si>
  <si>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</si>
  <si>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</si>
  <si>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</si>
  <si>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</si>
  <si>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</si>
  <si>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</si>
  <si>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</si>
  <si>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</si>
  <si>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</si>
  <si>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</si>
  <si>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</si>
  <si>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</si>
  <si>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</si>
  <si>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</si>
  <si>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</si>
  <si>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</si>
  <si>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</si>
  <si>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</si>
  <si>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</si>
  <si>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</si>
  <si>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</si>
  <si>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</si>
  <si>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</si>
  <si>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</si>
  <si>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</si>
  <si>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</si>
  <si>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</si>
  <si>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</si>
  <si>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</si>
  <si>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</si>
  <si>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</si>
  <si>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</si>
  <si>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</si>
  <si>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</si>
  <si>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</si>
  <si>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</si>
  <si>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</si>
  <si>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</si>
  <si>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</si>
  <si>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</si>
  <si>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</si>
  <si>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</si>
  <si>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</si>
  <si>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</si>
  <si>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</si>
  <si>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</si>
  <si>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</si>
  <si>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</si>
  <si>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</si>
  <si>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</si>
  <si>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</si>
  <si>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</si>
  <si>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</si>
  <si>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</si>
  <si>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</si>
  <si>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</si>
  <si>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</si>
  <si>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</si>
  <si>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</si>
  <si>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</si>
  <si>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</si>
  <si>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</si>
  <si>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</si>
  <si>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</si>
  <si>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</si>
  <si>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</si>
  <si>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</si>
  <si>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</si>
  <si>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</si>
  <si>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</si>
  <si>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</si>
  <si>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</si>
  <si>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</si>
  <si>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</si>
  <si>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</si>
  <si>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</si>
  <si>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</si>
  <si>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</si>
  <si>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</si>
  <si>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</si>
  <si>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</si>
  <si>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</si>
  <si>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</si>
  <si>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</si>
  <si>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</si>
  <si>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</si>
  <si>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</si>
  <si>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</si>
  <si>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</si>
  <si>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</si>
  <si>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</si>
  <si>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</si>
  <si>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</si>
  <si>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</si>
  <si>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</si>
  <si>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</si>
  <si>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</si>
  <si>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</si>
  <si>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</si>
  <si>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</si>
  <si>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</si>
  <si>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</si>
  <si>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</si>
  <si>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</si>
  <si>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</si>
  <si>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</si>
  <si>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</si>
  <si>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</si>
  <si>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</si>
  <si>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</si>
  <si>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</si>
  <si>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</si>
  <si>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</si>
  <si>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</si>
  <si>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</si>
  <si>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</si>
  <si>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</si>
  <si>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</si>
  <si>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</si>
  <si>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</si>
  <si>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</si>
  <si>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</si>
  <si>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</si>
  <si>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</si>
  <si>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</si>
  <si>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</si>
  <si>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</si>
  <si>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</si>
  <si>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</si>
  <si>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</si>
  <si>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</si>
  <si>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</si>
  <si>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</si>
  <si>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</si>
  <si>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</si>
  <si>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</si>
  <si>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</si>
  <si>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</si>
  <si>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</si>
  <si>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</si>
  <si>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</si>
  <si>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</si>
  <si>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</si>
  <si>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</si>
  <si>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</si>
  <si>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</si>
  <si>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</si>
  <si>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</si>
  <si>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</si>
  <si>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</si>
  <si>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</si>
  <si>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</si>
  <si>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</si>
  <si>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</si>
  <si>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</si>
  <si>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</si>
  <si>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</si>
  <si>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</si>
  <si>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</si>
  <si>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</si>
  <si>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</si>
  <si>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</si>
  <si>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</si>
  <si>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</si>
  <si>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</si>
  <si>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</si>
  <si>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</si>
  <si>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</si>
  <si>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</si>
  <si>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</si>
  <si>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</si>
  <si>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</si>
  <si>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</si>
  <si>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</si>
  <si>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</si>
  <si>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</si>
  <si>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</si>
  <si>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</si>
  <si>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</si>
  <si>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</si>
  <si>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</si>
  <si>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</si>
  <si>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</si>
  <si>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</si>
  <si>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</si>
  <si>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</si>
  <si>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</si>
  <si>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</si>
  <si>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</si>
  <si>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</si>
  <si>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</si>
  <si>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</si>
  <si>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</si>
  <si>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</si>
  <si>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</si>
  <si>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</si>
  <si>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</si>
  <si>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</si>
  <si>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</si>
  <si>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</si>
  <si>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</si>
  <si>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</si>
  <si>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</si>
  <si>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</si>
  <si>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</si>
  <si>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</si>
  <si>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</si>
  <si>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</si>
  <si>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</si>
  <si>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</si>
  <si>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</si>
  <si>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</si>
  <si>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</si>
  <si>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</si>
  <si>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</si>
  <si>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</si>
  <si>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</si>
  <si>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</si>
  <si>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</si>
  <si>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</si>
  <si>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</si>
  <si>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</si>
  <si>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</si>
  <si>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</si>
  <si>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</si>
  <si>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</si>
  <si>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</si>
  <si>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</si>
  <si>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</si>
  <si>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</si>
  <si>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</si>
  <si>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</si>
  <si>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</si>
  <si>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</si>
  <si>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</si>
  <si>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</si>
  <si>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</si>
  <si>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</si>
  <si>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</si>
  <si>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</si>
  <si>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</si>
  <si>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</si>
  <si>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</si>
  <si>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</si>
  <si>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</si>
  <si>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</si>
  <si>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</si>
  <si>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</si>
  <si>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</si>
  <si>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</si>
  <si>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</si>
  <si>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</si>
  <si>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</si>
  <si>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</si>
  <si>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</si>
  <si>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</si>
  <si>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</si>
  <si>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</si>
  <si>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</si>
  <si>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</si>
  <si>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</si>
  <si>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</si>
  <si>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</si>
  <si>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</si>
  <si>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</si>
  <si>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</si>
  <si>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</si>
  <si>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</si>
  <si>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</si>
  <si>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</si>
  <si>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</si>
  <si>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</si>
  <si>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</si>
  <si>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</si>
  <si>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</si>
  <si>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</si>
  <si>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</si>
  <si>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</si>
  <si>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</si>
  <si>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</si>
  <si>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</si>
  <si>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</si>
  <si>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</si>
  <si>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</si>
  <si>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</si>
  <si>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</si>
  <si>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</si>
  <si>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</si>
  <si>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</si>
  <si>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</si>
  <si>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</si>
  <si>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</si>
  <si>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</si>
  <si>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</si>
  <si>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</si>
  <si>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</si>
  <si>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</si>
  <si>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</si>
  <si>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</si>
  <si>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</si>
  <si>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</si>
  <si>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</si>
  <si>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</si>
  <si>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</si>
  <si>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</si>
  <si>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</si>
  <si>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</si>
  <si>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</si>
  <si>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</si>
  <si>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</si>
  <si>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</si>
  <si>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</si>
  <si>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</si>
  <si>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</si>
  <si>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</si>
  <si>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</si>
  <si>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</si>
  <si>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</si>
  <si>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</si>
  <si>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</si>
  <si>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</si>
  <si>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</si>
  <si>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</si>
  <si>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</si>
  <si>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</si>
  <si>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</si>
  <si>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</si>
  <si>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</si>
  <si>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</si>
  <si>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</si>
  <si>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</si>
  <si>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</si>
  <si>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</si>
  <si>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</si>
  <si>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</si>
  <si>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</si>
  <si>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</si>
  <si>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</si>
  <si>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</si>
  <si>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</si>
  <si>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</si>
  <si>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</si>
  <si>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</si>
  <si>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</si>
  <si>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</si>
  <si>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</si>
  <si>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</si>
  <si>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</si>
  <si>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</si>
  <si>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</si>
  <si>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</si>
  <si>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</si>
  <si>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</si>
  <si>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</si>
  <si>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</si>
  <si>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</si>
  <si>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</si>
  <si>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</si>
  <si>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</si>
  <si>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</si>
  <si>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</si>
  <si>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</si>
  <si>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</si>
  <si>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</si>
  <si>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</si>
  <si>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</si>
  <si>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</si>
  <si>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</si>
  <si>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</si>
  <si>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</si>
  <si>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</si>
  <si>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</si>
  <si>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</si>
  <si>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</si>
  <si>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</si>
  <si>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</si>
  <si>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</si>
  <si>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</si>
  <si>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</si>
  <si>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</si>
  <si>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</si>
  <si>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</si>
  <si>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</si>
  <si>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</si>
  <si>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</si>
  <si>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</si>
  <si>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</si>
  <si>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</si>
  <si>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</si>
  <si>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</si>
  <si>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</si>
  <si>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</si>
  <si>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</si>
  <si>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</si>
  <si>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</si>
  <si>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</si>
  <si>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</si>
  <si>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</si>
  <si>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</si>
  <si>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</si>
  <si>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</si>
  <si>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</si>
  <si>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</si>
  <si>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</si>
  <si>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</si>
  <si>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</si>
  <si>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</si>
  <si>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</si>
  <si>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</si>
  <si>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</si>
  <si>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</si>
  <si>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</si>
  <si>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</si>
  <si>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</si>
  <si>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</si>
  <si>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</si>
  <si>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</si>
  <si>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</si>
  <si>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</si>
  <si>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</si>
  <si>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</si>
  <si>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</si>
  <si>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</si>
  <si>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</si>
  <si>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</si>
  <si>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</si>
  <si>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</si>
  <si>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</si>
  <si>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</si>
  <si>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</si>
  <si>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</si>
  <si>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</si>
  <si>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</si>
  <si>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</si>
  <si>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</si>
  <si>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</si>
  <si>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</si>
  <si>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</si>
  <si>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</si>
  <si>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</si>
  <si>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</si>
  <si>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</si>
  <si>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</si>
  <si>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</si>
  <si>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</si>
  <si>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</si>
  <si>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</si>
  <si>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</si>
  <si>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</si>
  <si>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</si>
  <si>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</si>
  <si>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</si>
  <si>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</si>
  <si>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</si>
  <si>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</si>
  <si>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</si>
  <si>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</si>
  <si>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</si>
  <si>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</si>
  <si>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</si>
  <si>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</si>
  <si>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</si>
  <si>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</si>
  <si>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</si>
  <si>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</si>
  <si>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</si>
  <si>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</si>
  <si>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</si>
  <si>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</si>
  <si>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</si>
  <si>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</si>
  <si>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</si>
  <si>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</si>
  <si>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</si>
  <si>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</si>
  <si>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</si>
  <si>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</si>
  <si>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</si>
  <si>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</si>
  <si>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</si>
  <si>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</si>
  <si>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</si>
  <si>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</si>
  <si>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</si>
  <si>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</si>
  <si>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</si>
  <si>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</si>
  <si>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</si>
  <si>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</si>
  <si>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</si>
  <si>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</si>
  <si>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</si>
  <si>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</si>
  <si>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</si>
  <si>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</si>
  <si>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</si>
  <si>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</si>
  <si>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</si>
  <si>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</si>
  <si>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</si>
  <si>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</si>
  <si>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</si>
  <si>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</si>
  <si>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</si>
  <si>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</si>
  <si>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</si>
  <si>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</si>
  <si>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</si>
  <si>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</si>
  <si>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</si>
  <si>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</si>
  <si>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</si>
  <si>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</si>
  <si>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</si>
  <si>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</si>
  <si>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</si>
  <si>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</si>
  <si>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</si>
  <si>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</si>
  <si>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</si>
  <si>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</si>
  <si>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</si>
  <si>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</si>
  <si>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</si>
  <si>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</si>
  <si>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</si>
  <si>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</si>
  <si>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</si>
  <si>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</si>
  <si>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</si>
  <si>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</si>
  <si>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</si>
  <si>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</si>
  <si>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</si>
  <si>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</si>
  <si>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</si>
  <si>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</si>
  <si>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</si>
  <si>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</si>
  <si>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</si>
  <si>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</si>
  <si>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</si>
  <si>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</si>
  <si>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</si>
  <si>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</si>
  <si>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</si>
  <si>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</si>
  <si>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</si>
  <si>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</si>
  <si>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</si>
  <si>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</si>
  <si>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</si>
  <si>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</si>
  <si>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</si>
  <si>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</si>
  <si>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</si>
  <si>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</si>
  <si>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</si>
  <si>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</si>
  <si>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</si>
  <si>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</si>
  <si>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</si>
  <si>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</si>
  <si>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</si>
  <si>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</si>
  <si>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</si>
  <si>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</si>
  <si>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</si>
  <si>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</si>
  <si>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</si>
  <si>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</si>
  <si>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</si>
  <si>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</si>
  <si>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</si>
  <si>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</si>
  <si>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</si>
  <si>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</si>
  <si>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</si>
  <si>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</si>
  <si>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</si>
  <si>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</si>
  <si>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</si>
  <si>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</si>
  <si>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</si>
  <si>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</si>
  <si>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</si>
  <si>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</si>
  <si>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</si>
  <si>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</si>
  <si>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</si>
  <si>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</si>
  <si>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</si>
  <si>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</si>
  <si>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</si>
  <si>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</si>
  <si>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</si>
  <si>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</si>
  <si>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</si>
  <si>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</si>
  <si>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</si>
  <si>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</si>
  <si>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</si>
  <si>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</si>
  <si>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</si>
  <si>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</si>
  <si>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</si>
  <si>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</si>
  <si>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</si>
  <si>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</si>
  <si>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</si>
  <si>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</si>
  <si>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</si>
  <si>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</si>
  <si>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</si>
  <si>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</si>
  <si>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</si>
  <si>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</si>
  <si>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</si>
  <si>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</si>
  <si>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</si>
  <si>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</si>
  <si>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</si>
  <si>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</si>
  <si>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</si>
  <si>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</si>
  <si>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</si>
  <si>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</si>
  <si>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</si>
  <si>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</si>
  <si>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</si>
  <si>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</si>
  <si>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</si>
  <si>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</si>
  <si>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</si>
  <si>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</si>
  <si>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</si>
  <si>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</si>
  <si>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</si>
  <si>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</si>
  <si>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</si>
  <si>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</si>
  <si>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</si>
  <si>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</si>
  <si>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</si>
  <si>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</si>
  <si>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</si>
  <si>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</si>
  <si>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</si>
  <si>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</si>
  <si>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</si>
  <si>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</si>
  <si>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</si>
  <si>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</si>
  <si>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</si>
  <si>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</si>
  <si>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</si>
  <si>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</si>
  <si>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</si>
  <si>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</si>
  <si>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</si>
  <si>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</si>
  <si>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</si>
  <si>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</si>
  <si>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</si>
  <si>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</si>
  <si>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</si>
  <si>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</si>
  <si>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</si>
  <si>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</si>
  <si>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</si>
  <si>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</si>
  <si>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</si>
  <si>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</si>
  <si>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</si>
  <si>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</si>
  <si>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</si>
  <si>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</si>
  <si>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</si>
  <si>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</si>
  <si>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</si>
  <si>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</si>
  <si>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</si>
  <si>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</si>
  <si>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</si>
  <si>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</si>
  <si>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</si>
  <si>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</si>
  <si>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</si>
  <si>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</si>
  <si>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</si>
  <si>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</si>
  <si>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</si>
  <si>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</si>
  <si>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</si>
  <si>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</si>
  <si>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</si>
  <si>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</si>
  <si>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</si>
  <si>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</si>
  <si>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</si>
  <si>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</si>
  <si>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</si>
  <si>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</si>
  <si>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</si>
  <si>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</si>
  <si>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</si>
  <si>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</si>
  <si>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</si>
  <si>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</si>
  <si>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</si>
  <si>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</si>
  <si>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</si>
  <si>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</si>
  <si>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</si>
  <si>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</si>
  <si>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</si>
  <si>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</si>
  <si>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</si>
  <si>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</si>
  <si>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</si>
  <si>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</si>
  <si>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</si>
  <si>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</si>
  <si>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</si>
  <si>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</si>
  <si>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</si>
  <si>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</si>
  <si>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</si>
  <si>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</si>
  <si>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</si>
  <si>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</si>
  <si>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</si>
  <si>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</si>
  <si>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</si>
  <si>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</si>
  <si>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</si>
  <si>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</si>
  <si>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</si>
  <si>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</si>
  <si>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</si>
  <si>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</si>
  <si>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</si>
  <si>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</si>
  <si>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</si>
  <si>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</si>
  <si>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</si>
  <si>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</si>
  <si>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</si>
  <si>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</si>
  <si>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</si>
  <si>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</si>
  <si>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</si>
  <si>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</si>
  <si>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</si>
  <si>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</si>
  <si>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</si>
  <si>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</si>
  <si>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</si>
  <si>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</si>
  <si>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</si>
  <si>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</si>
  <si>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</si>
  <si>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</si>
  <si>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</si>
  <si>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</si>
  <si>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</si>
  <si>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</si>
  <si>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</si>
  <si>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</si>
  <si>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</si>
  <si>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</si>
  <si>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</si>
  <si>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</si>
  <si>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</si>
  <si>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</si>
  <si>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</si>
  <si>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</si>
  <si>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</si>
  <si>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</si>
  <si>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</si>
  <si>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</si>
  <si>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</si>
  <si>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</si>
  <si>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</si>
  <si>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</si>
  <si>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</si>
  <si>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</si>
  <si>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</si>
  <si>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</si>
  <si>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</si>
  <si>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</si>
  <si>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</si>
  <si>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</si>
  <si>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</si>
  <si>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</si>
  <si>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</si>
  <si>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</si>
  <si>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</si>
  <si>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</si>
  <si>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</si>
  <si>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</si>
  <si>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</si>
  <si>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</si>
  <si>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</si>
  <si>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</si>
  <si>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</si>
  <si>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</si>
  <si>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</si>
  <si>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</si>
  <si>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</si>
  <si>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</si>
  <si>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</si>
  <si>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</si>
  <si>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</si>
  <si>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</si>
  <si>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</si>
  <si>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</si>
  <si>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</si>
  <si>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</si>
  <si>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</si>
  <si>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</si>
  <si>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</si>
  <si>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</si>
  <si>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</si>
  <si>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</si>
  <si>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</si>
  <si>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</si>
  <si>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</si>
  <si>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</si>
  <si>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</si>
  <si>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</si>
  <si>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</si>
  <si>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</si>
  <si>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</si>
  <si>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</si>
  <si>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</si>
  <si>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</si>
  <si>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</si>
  <si>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</si>
  <si>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</si>
  <si>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</si>
  <si>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</si>
  <si>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</si>
  <si>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</si>
  <si>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</si>
  <si>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</si>
  <si>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</si>
  <si>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</si>
  <si>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</si>
  <si>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</si>
  <si>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</si>
  <si>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</si>
  <si>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</si>
  <si>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</si>
  <si>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</si>
  <si>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</si>
  <si>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</si>
  <si>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</si>
  <si>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</si>
  <si>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</si>
  <si>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</si>
  <si>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</si>
  <si>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</si>
  <si>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</si>
  <si>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</si>
  <si>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</si>
  <si>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</si>
  <si>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</si>
  <si>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</si>
  <si>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</si>
  <si>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</si>
  <si>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</si>
  <si>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</si>
  <si>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</si>
  <si>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</si>
  <si>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</si>
  <si>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</si>
  <si>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</si>
  <si>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</si>
  <si>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</si>
  <si>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</si>
  <si>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</si>
  <si>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</si>
  <si>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</si>
  <si>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</si>
  <si>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</si>
  <si>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</si>
  <si>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</si>
  <si>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</si>
  <si>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</si>
  <si>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</si>
  <si>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</si>
  <si>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</si>
  <si>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</si>
  <si>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</si>
  <si>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</si>
  <si>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</si>
  <si>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</si>
  <si>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</si>
  <si>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</si>
  <si>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</si>
  <si>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</si>
  <si>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</si>
  <si>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</si>
  <si>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</si>
  <si>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</si>
  <si>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</si>
  <si>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</si>
  <si>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</si>
  <si>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</si>
  <si>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</si>
  <si>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</si>
  <si>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</si>
  <si>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</si>
  <si>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</si>
  <si>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</si>
  <si>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</si>
  <si>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</si>
  <si>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</si>
  <si>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</si>
  <si>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</si>
  <si>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</si>
  <si>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</si>
  <si>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</si>
  <si>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</si>
  <si>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</si>
  <si>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</si>
  <si>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</si>
  <si>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</si>
  <si>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</si>
  <si>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</si>
  <si>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</si>
  <si>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</si>
  <si>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</si>
  <si>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</si>
  <si>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</si>
  <si>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</si>
  <si>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</si>
  <si>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</si>
  <si>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</si>
  <si>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</si>
  <si>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</si>
  <si>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</si>
  <si>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</si>
  <si>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</si>
  <si>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</si>
  <si>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</si>
  <si>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</si>
  <si>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</si>
  <si>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</si>
  <si>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</si>
  <si>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</si>
  <si>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</si>
  <si>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</si>
  <si>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</si>
  <si>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</si>
  <si>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</si>
  <si>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</si>
  <si>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</si>
  <si>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</si>
  <si>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</si>
  <si>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</si>
  <si>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</si>
  <si>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</si>
  <si>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</si>
  <si>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</si>
  <si>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</si>
  <si>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</si>
  <si>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</si>
  <si>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</si>
  <si>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</si>
  <si>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</si>
  <si>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</si>
  <si>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</si>
  <si>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</si>
  <si>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</si>
  <si>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</si>
  <si>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</si>
  <si>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</si>
  <si>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</si>
  <si>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</si>
  <si>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</si>
  <si>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</si>
  <si>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</si>
  <si>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</si>
  <si>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</si>
  <si>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</si>
  <si>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</si>
  <si>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</si>
  <si>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</si>
  <si>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</si>
  <si>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</si>
  <si>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</si>
  <si>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</si>
  <si>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</si>
  <si>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</si>
  <si>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</si>
  <si>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</si>
  <si>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</si>
  <si>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</si>
  <si>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</si>
  <si>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</si>
  <si>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</si>
  <si>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</si>
  <si>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</si>
  <si>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</si>
  <si>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</si>
  <si>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</si>
  <si>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</si>
  <si>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</si>
  <si>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</si>
  <si>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</si>
  <si>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</si>
  <si>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</si>
  <si>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</si>
  <si>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</si>
  <si>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</si>
  <si>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</si>
  <si>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</si>
  <si>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</si>
  <si>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</si>
  <si>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</si>
  <si>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</si>
  <si>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</si>
  <si>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</si>
  <si>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</si>
  <si>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</si>
  <si>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</si>
  <si>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</si>
  <si>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</si>
  <si>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</si>
  <si>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</si>
  <si>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</si>
  <si>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</si>
  <si>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</si>
  <si>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</si>
  <si>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</si>
  <si>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</si>
  <si>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</si>
  <si>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</si>
  <si>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</si>
  <si>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</si>
  <si>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</si>
  <si>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</si>
  <si>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</si>
  <si>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</si>
  <si>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</si>
  <si>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</si>
  <si>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</si>
  <si>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</si>
  <si>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</si>
  <si>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</si>
  <si>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</si>
  <si>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</si>
  <si>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</si>
  <si>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</si>
  <si>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</si>
  <si>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</si>
  <si>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</si>
  <si>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</si>
  <si>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</si>
  <si>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</si>
  <si>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</si>
  <si>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</si>
  <si>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</si>
  <si>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</si>
  <si>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</si>
  <si>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</si>
  <si>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</si>
  <si>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</si>
  <si>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</si>
  <si>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</si>
  <si>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</si>
  <si>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</si>
  <si>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</si>
  <si>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</si>
  <si>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</si>
  <si>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</si>
  <si>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</si>
  <si>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</si>
  <si>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</si>
  <si>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</si>
  <si>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</si>
  <si>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</si>
  <si>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</si>
  <si>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</si>
  <si>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</si>
  <si>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</si>
  <si>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</si>
  <si>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</si>
  <si>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</si>
  <si>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</si>
  <si>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</si>
  <si>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</si>
  <si>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</si>
  <si>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</si>
  <si>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</si>
  <si>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</si>
  <si>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</si>
  <si>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</si>
  <si>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</si>
  <si>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</si>
  <si>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</si>
  <si>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</si>
  <si>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</si>
  <si>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</si>
  <si>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</si>
  <si>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</si>
  <si>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</si>
  <si>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</si>
  <si>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</si>
  <si>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</si>
  <si>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</si>
  <si>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</si>
  <si>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</si>
  <si>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</si>
  <si>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</si>
  <si>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</si>
  <si>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</si>
  <si>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</si>
  <si>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</si>
  <si>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</si>
  <si>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</si>
  <si>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</si>
  <si>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</si>
  <si>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</si>
  <si>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</si>
  <si>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</si>
  <si>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</si>
  <si>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</si>
  <si>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</si>
  <si>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</si>
  <si>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</si>
  <si>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</si>
  <si>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</si>
  <si>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</si>
  <si>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</si>
  <si>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</si>
  <si>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</si>
  <si>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</si>
  <si>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</si>
  <si>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</si>
  <si>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</si>
  <si>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</si>
  <si>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</si>
  <si>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</si>
  <si>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</si>
  <si>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</si>
  <si>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</si>
  <si>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</si>
  <si>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</si>
  <si>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</si>
  <si>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</si>
  <si>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</si>
  <si>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</si>
  <si>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</si>
  <si>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</si>
  <si>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</si>
  <si>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</si>
  <si>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</si>
  <si>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</si>
  <si>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</si>
  <si>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</si>
  <si>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</si>
  <si>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</si>
  <si>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</si>
  <si>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</si>
  <si>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</si>
  <si>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</si>
  <si>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</si>
  <si>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</si>
  <si>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</si>
  <si>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</si>
  <si>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</si>
  <si>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</si>
  <si>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</si>
  <si>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</si>
  <si>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</si>
  <si>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</si>
  <si>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</si>
  <si>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</si>
  <si>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</si>
  <si>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</si>
  <si>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</si>
  <si>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</si>
  <si>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</si>
  <si>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</si>
  <si>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</si>
  <si>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</si>
  <si>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</si>
  <si>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</si>
  <si>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</si>
  <si>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</si>
  <si>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</si>
  <si>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</si>
  <si>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</si>
  <si>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</si>
  <si>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</si>
  <si>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</si>
  <si>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</si>
  <si>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</si>
  <si>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</si>
  <si>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</si>
  <si>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</si>
  <si>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</si>
  <si>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</si>
  <si>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</si>
  <si>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</si>
  <si>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</si>
  <si>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</si>
  <si>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</si>
  <si>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</si>
  <si>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</si>
  <si>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</si>
  <si>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</si>
  <si>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</si>
  <si>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</si>
  <si>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</si>
  <si>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</si>
  <si>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</si>
  <si>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</si>
  <si>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</si>
  <si>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</si>
  <si>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</si>
  <si>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</si>
  <si>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</si>
  <si>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</si>
  <si>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</si>
  <si>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</si>
  <si>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</si>
  <si>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</si>
  <si>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</si>
  <si>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</si>
  <si>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</si>
  <si>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</si>
  <si>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</si>
  <si>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</si>
  <si>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</si>
  <si>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</si>
  <si>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</si>
  <si>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</si>
  <si>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</si>
  <si>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</si>
  <si>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</si>
  <si>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</si>
  <si>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</si>
  <si>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</si>
  <si>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</si>
  <si>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</si>
  <si>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</si>
  <si>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</si>
  <si>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</si>
  <si>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</si>
  <si>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</si>
  <si>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</si>
  <si>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</si>
  <si>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</si>
  <si>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</si>
  <si>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</si>
  <si>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</si>
  <si>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</si>
  <si>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</si>
  <si>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</si>
  <si>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</si>
  <si>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</si>
  <si>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</si>
  <si>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</si>
  <si>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</si>
  <si>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</si>
  <si>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</si>
  <si>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</si>
  <si>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</si>
  <si>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</si>
  <si>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</si>
  <si>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</si>
  <si>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</si>
  <si>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</si>
  <si>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</si>
  <si>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</si>
  <si>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</si>
  <si>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</si>
  <si>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</si>
  <si>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</si>
  <si>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</si>
  <si>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</si>
  <si>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</si>
  <si>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</si>
  <si>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</si>
  <si>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</si>
  <si>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</si>
  <si>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</si>
  <si>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</si>
  <si>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</si>
  <si>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</si>
  <si>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</si>
  <si>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</si>
  <si>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</si>
  <si>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</si>
  <si>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</si>
  <si>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</si>
  <si>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</si>
  <si>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</si>
  <si>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</si>
  <si>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</si>
  <si>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</si>
  <si>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</si>
  <si>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</si>
  <si>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</si>
  <si>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</si>
  <si>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</si>
  <si>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</si>
  <si>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</si>
  <si>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</si>
  <si>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</si>
  <si>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</si>
  <si>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</si>
  <si>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</si>
  <si>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</si>
  <si>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</si>
  <si>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</si>
  <si>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</si>
  <si>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</si>
  <si>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</si>
  <si>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</si>
  <si>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</si>
  <si>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</si>
  <si>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</si>
  <si>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</si>
  <si>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</si>
  <si>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</si>
  <si>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</si>
  <si>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</si>
  <si>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</si>
  <si>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</si>
  <si>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</si>
  <si>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</si>
  <si>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</si>
  <si>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</si>
  <si>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</si>
  <si>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</si>
  <si>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</si>
  <si>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</si>
  <si>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</si>
  <si>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</si>
  <si>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</si>
  <si>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</si>
  <si>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</si>
  <si>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</si>
  <si>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</si>
  <si>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</si>
  <si>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</si>
  <si>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</si>
  <si>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</si>
  <si>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</si>
  <si>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</si>
  <si>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</si>
  <si>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</si>
  <si>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</si>
  <si>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</si>
  <si>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</si>
  <si>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</si>
  <si>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</si>
  <si>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</si>
  <si>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</si>
  <si>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</si>
  <si>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</si>
  <si>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</si>
  <si>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</si>
  <si>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</si>
  <si>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</si>
  <si>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</si>
  <si>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</si>
  <si>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</si>
  <si>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</si>
  <si>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</si>
  <si>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</si>
  <si>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</si>
  <si>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</si>
  <si>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</si>
  <si>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</si>
  <si>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</si>
  <si>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</si>
  <si>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</si>
  <si>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</si>
  <si>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</si>
  <si>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</si>
  <si>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</si>
  <si>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</si>
  <si>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</si>
  <si>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</si>
  <si>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</si>
  <si>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</si>
  <si>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</si>
  <si>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</si>
  <si>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</si>
  <si>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</si>
  <si>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</si>
  <si>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</si>
  <si>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</si>
  <si>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</si>
  <si>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</si>
  <si>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</si>
  <si>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</si>
  <si>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</si>
  <si>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</si>
  <si>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</si>
  <si>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</si>
  <si>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</si>
  <si>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</si>
  <si>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</si>
  <si>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</si>
  <si>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</si>
  <si>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</si>
  <si>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</si>
  <si>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</si>
  <si>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</si>
  <si>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</si>
  <si>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</si>
  <si>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</si>
  <si>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</si>
  <si>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</si>
  <si>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</si>
  <si>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</si>
  <si>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</si>
  <si>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</si>
  <si>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</si>
  <si>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</si>
  <si>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</si>
  <si>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</si>
  <si>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</si>
  <si>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</si>
  <si>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</si>
  <si>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</si>
  <si>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</si>
  <si>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</si>
  <si>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</si>
  <si>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</si>
  <si>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</si>
  <si>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</si>
  <si>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</si>
  <si>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</si>
  <si>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</si>
  <si>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</si>
  <si>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</si>
  <si>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</si>
  <si>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</si>
  <si>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</si>
  <si>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</si>
  <si>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</si>
  <si>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</si>
  <si>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</si>
  <si>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</si>
  <si>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</si>
  <si>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</si>
  <si>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</si>
  <si>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</si>
  <si>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</si>
  <si>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</si>
  <si>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</si>
  <si>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</si>
  <si>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</si>
  <si>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</si>
  <si>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</si>
  <si>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</si>
  <si>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</si>
  <si>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</si>
  <si>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</si>
  <si>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</si>
  <si>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</si>
  <si>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</si>
  <si>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</si>
  <si>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</si>
  <si>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</si>
  <si>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</si>
  <si>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</si>
  <si>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</si>
  <si>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</si>
  <si>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</si>
  <si>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</si>
  <si>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</si>
  <si>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</si>
  <si>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</si>
  <si>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</si>
  <si>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</si>
  <si>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</si>
  <si>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</si>
  <si>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</si>
  <si>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</si>
  <si>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</si>
  <si>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</si>
  <si>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</si>
  <si>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</si>
  <si>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</si>
  <si>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</si>
  <si>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</si>
  <si>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</si>
  <si>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</si>
  <si>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</si>
  <si>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</si>
  <si>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</si>
  <si>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</si>
  <si>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</si>
  <si>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</si>
  <si>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</si>
  <si>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</si>
  <si>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</si>
  <si>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</si>
  <si>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</si>
  <si>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</si>
  <si>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</si>
  <si>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</si>
  <si>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</si>
  <si>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</si>
  <si>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</si>
  <si>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</si>
  <si>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</si>
  <si>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</si>
  <si>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</si>
  <si>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</si>
  <si>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</si>
  <si>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</si>
  <si>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</si>
  <si>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</si>
  <si>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</si>
  <si>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</si>
  <si>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</si>
  <si>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</si>
  <si>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</si>
  <si>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</si>
  <si>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</si>
  <si>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</si>
  <si>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</si>
  <si>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</si>
  <si>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</si>
  <si>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</si>
  <si>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</si>
  <si>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</si>
  <si>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</si>
  <si>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</si>
  <si>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</si>
  <si>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</si>
  <si>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</si>
  <si>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</si>
  <si>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</si>
  <si>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</si>
  <si>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</si>
  <si>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</si>
  <si>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</si>
  <si>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</si>
  <si>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</si>
  <si>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</si>
  <si>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</si>
  <si>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</si>
  <si>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</si>
  <si>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</si>
  <si>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</si>
  <si>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</si>
  <si>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</si>
  <si>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</si>
  <si>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</si>
  <si>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</si>
  <si>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</si>
  <si>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</si>
  <si>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</si>
  <si>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</si>
  <si>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</si>
  <si>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</si>
  <si>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</si>
  <si>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</si>
  <si>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</si>
  <si>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</si>
  <si>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</si>
  <si>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</si>
  <si>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</si>
  <si>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</si>
  <si>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</si>
  <si>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</si>
  <si>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</si>
  <si>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</si>
  <si>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</si>
  <si>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</si>
  <si>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</si>
  <si>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</si>
  <si>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</si>
  <si>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</si>
  <si>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</si>
  <si>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</si>
  <si>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</si>
  <si>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</si>
  <si>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</si>
  <si>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</si>
  <si>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</si>
  <si>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</si>
  <si>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</si>
  <si>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</si>
  <si>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</si>
  <si>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</si>
  <si>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</si>
  <si>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</si>
  <si>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</si>
  <si>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</si>
  <si>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</si>
  <si>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</si>
  <si>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</si>
  <si>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</si>
  <si>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</si>
  <si>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</si>
  <si>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</si>
  <si>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</si>
  <si>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</si>
  <si>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</si>
  <si>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</si>
  <si>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</si>
  <si>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</si>
  <si>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</si>
  <si>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</si>
  <si>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</si>
  <si>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</si>
  <si>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</si>
  <si>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</si>
  <si>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</si>
  <si>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</si>
  <si>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</si>
  <si>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</si>
  <si>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</si>
  <si>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</si>
  <si>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</si>
  <si>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</si>
  <si>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</si>
  <si>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</si>
  <si>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</si>
  <si>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</si>
  <si>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</si>
  <si>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</si>
  <si>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</si>
  <si>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</si>
  <si>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</si>
  <si>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</si>
  <si>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</si>
  <si>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</si>
  <si>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</si>
  <si>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</si>
  <si>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</si>
  <si>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</si>
  <si>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</si>
  <si>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</si>
  <si>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</si>
  <si>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</si>
  <si>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</si>
  <si>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</si>
  <si>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</si>
  <si>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</si>
  <si>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</si>
  <si>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</si>
  <si>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</si>
  <si>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</si>
  <si>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</si>
  <si>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</si>
  <si>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</si>
  <si>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</si>
  <si>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</si>
  <si>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</si>
  <si>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</si>
  <si>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</si>
  <si>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</si>
  <si>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</si>
  <si>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</si>
  <si>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</si>
  <si>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</si>
  <si>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</si>
  <si>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</si>
  <si>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</si>
  <si>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</si>
  <si>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</si>
  <si>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</si>
  <si>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</si>
  <si>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</si>
  <si>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</si>
  <si>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</si>
  <si>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</si>
  <si>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</si>
  <si>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</si>
  <si>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</si>
  <si>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</si>
  <si>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</si>
  <si>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</si>
  <si>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</si>
  <si>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</si>
  <si>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</si>
  <si>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</si>
  <si>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</si>
  <si>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</si>
  <si>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</si>
  <si>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</si>
  <si>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</si>
  <si>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</si>
  <si>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</si>
  <si>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</si>
  <si>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</si>
  <si>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</si>
  <si>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</si>
  <si>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</si>
  <si>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</si>
  <si>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</si>
  <si>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</si>
  <si>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</si>
  <si>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</si>
  <si>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</si>
  <si>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</si>
  <si>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</si>
  <si>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</si>
  <si>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</si>
  <si>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</si>
  <si>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</si>
  <si>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</si>
  <si>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</si>
  <si>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</si>
  <si>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</si>
  <si>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</si>
  <si>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</si>
  <si>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</si>
  <si>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</si>
  <si>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</si>
  <si>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</si>
  <si>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</si>
  <si>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</si>
  <si>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</si>
  <si>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</si>
  <si>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</si>
  <si>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</si>
  <si>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</si>
  <si>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</si>
  <si>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</si>
  <si>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</si>
  <si>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</si>
  <si>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</si>
  <si>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</si>
  <si>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</si>
  <si>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</si>
  <si>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</si>
  <si>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</si>
  <si>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</si>
  <si>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</si>
  <si>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</si>
  <si>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</si>
  <si>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</si>
  <si>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</si>
  <si>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</si>
  <si>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</si>
  <si>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</si>
  <si>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</si>
  <si>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</si>
  <si>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</si>
  <si>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</si>
  <si>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</si>
  <si>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</si>
  <si>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</si>
  <si>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</si>
  <si>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</si>
  <si>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</si>
  <si>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</si>
  <si>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</si>
  <si>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</si>
  <si>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</si>
  <si>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</si>
  <si>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</si>
  <si>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</si>
  <si>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</si>
  <si>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</si>
  <si>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</si>
  <si>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</si>
  <si>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</si>
  <si>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</si>
  <si>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</si>
  <si>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</si>
  <si>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</si>
  <si>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</si>
  <si>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</si>
  <si>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</si>
  <si>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</si>
  <si>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</si>
  <si>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</si>
  <si>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</si>
  <si>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</si>
  <si>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</si>
  <si>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</si>
  <si>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</si>
  <si>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</si>
  <si>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</si>
  <si>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</si>
  <si>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</si>
  <si>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</si>
  <si>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</si>
  <si>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</si>
  <si>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</si>
  <si>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</si>
  <si>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</si>
  <si>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</si>
  <si>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</si>
  <si>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</si>
  <si>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</si>
  <si>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</si>
  <si>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</si>
  <si>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</si>
  <si>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</si>
  <si>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</si>
  <si>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</si>
  <si>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</si>
  <si>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</si>
  <si>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</si>
  <si>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</si>
  <si>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</si>
  <si>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</si>
  <si>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</si>
  <si>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</si>
  <si>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</si>
  <si>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</si>
  <si>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</si>
  <si>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</si>
  <si>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</si>
  <si>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</si>
  <si>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</si>
  <si>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</si>
  <si>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</si>
  <si>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</si>
  <si>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</si>
  <si>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</si>
  <si>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</si>
  <si>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</si>
  <si>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</si>
  <si>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</si>
  <si>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</si>
  <si>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</si>
  <si>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</si>
  <si>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</si>
  <si>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</si>
  <si>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</si>
  <si>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</si>
  <si>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</si>
  <si>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</si>
  <si>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</si>
  <si>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</si>
  <si>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</si>
  <si>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</si>
  <si>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</si>
  <si>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</si>
  <si>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</si>
  <si>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</si>
  <si>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</si>
  <si>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</si>
  <si>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</si>
  <si>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</si>
  <si>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</si>
  <si>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</si>
  <si>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</si>
  <si>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</si>
  <si>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</si>
  <si>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</si>
  <si>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</si>
  <si>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</si>
  <si>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</si>
  <si>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</si>
  <si>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</si>
  <si>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</si>
  <si>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</si>
  <si>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</si>
  <si>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</si>
  <si>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</si>
  <si>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</si>
  <si>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</si>
  <si>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</si>
  <si>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</si>
  <si>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</si>
  <si>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</si>
  <si>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</si>
  <si>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</si>
  <si>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</si>
  <si>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</si>
  <si>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</si>
  <si>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</si>
  <si>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</si>
  <si>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</si>
  <si>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</si>
  <si>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</si>
  <si>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</si>
  <si>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</si>
  <si>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</si>
  <si>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</si>
  <si>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</si>
  <si>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</si>
  <si>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</si>
  <si>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</si>
  <si>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</si>
  <si>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</si>
  <si>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</si>
  <si>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</si>
  <si>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</si>
  <si>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</si>
  <si>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</si>
  <si>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</si>
  <si>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</si>
  <si>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</si>
  <si>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</si>
  <si>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</si>
  <si>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</si>
  <si>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</si>
  <si>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</si>
  <si>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</si>
  <si>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</si>
  <si>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</si>
  <si>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</si>
  <si>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</si>
  <si>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</si>
  <si>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</si>
  <si>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</si>
  <si>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</si>
  <si>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</si>
  <si>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</si>
  <si>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</si>
  <si>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</si>
  <si>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</si>
  <si>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</si>
  <si>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</si>
  <si>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</si>
  <si>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</si>
  <si>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</si>
  <si>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</si>
  <si>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</si>
  <si>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</si>
  <si>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</si>
  <si>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</si>
  <si>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</si>
  <si>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</si>
  <si>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</si>
  <si>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</si>
  <si>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</si>
  <si>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</si>
  <si>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</si>
  <si>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</si>
  <si>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</si>
  <si>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</si>
  <si>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</si>
  <si>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</si>
  <si>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</si>
  <si>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</si>
  <si>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</si>
  <si>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</si>
  <si>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</si>
  <si>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</si>
  <si>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</si>
  <si>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</si>
  <si>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</si>
  <si>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</si>
  <si>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</si>
  <si>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</si>
  <si>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</si>
  <si>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</si>
  <si>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</si>
  <si>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</si>
  <si>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</si>
  <si>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</si>
  <si>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</si>
  <si>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</si>
  <si>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</si>
  <si>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</si>
  <si>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</si>
  <si>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</si>
  <si>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</si>
  <si>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</si>
  <si>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</si>
  <si>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</si>
  <si>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</si>
  <si>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</si>
  <si>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</si>
  <si>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</si>
  <si>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</si>
  <si>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</si>
  <si>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</si>
  <si>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</si>
  <si>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</si>
  <si>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</si>
  <si>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</si>
  <si>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</si>
  <si>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</si>
  <si>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</si>
  <si>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</si>
  <si>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</si>
  <si>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</si>
  <si>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</si>
  <si>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</si>
  <si>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</si>
  <si>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</si>
  <si>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</si>
  <si>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</si>
  <si>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</si>
  <si>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</si>
  <si>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</si>
  <si>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</si>
  <si>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</si>
  <si>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</si>
  <si>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</si>
  <si>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</si>
  <si>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</si>
  <si>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</si>
  <si>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</si>
  <si>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</si>
  <si>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</si>
  <si>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</si>
  <si>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</si>
  <si>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</si>
  <si>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</si>
  <si>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</si>
  <si>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</si>
  <si>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</si>
  <si>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</si>
  <si>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</si>
  <si>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</si>
  <si>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</si>
  <si>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</si>
  <si>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</si>
  <si>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</si>
  <si>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</si>
  <si>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</si>
  <si>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</si>
  <si>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</si>
  <si>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</si>
  <si>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</si>
  <si>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</si>
  <si>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</si>
  <si>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</si>
  <si>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</si>
  <si>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</si>
  <si>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</si>
  <si>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</si>
  <si>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</si>
  <si>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</si>
  <si>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</si>
  <si>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</si>
  <si>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</si>
  <si>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</si>
  <si>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</si>
  <si>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</si>
  <si>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</si>
  <si>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</si>
  <si>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</si>
  <si>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</si>
  <si>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</si>
  <si>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</si>
  <si>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</si>
  <si>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</si>
  <si>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</si>
  <si>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</si>
  <si>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</si>
  <si>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</si>
  <si>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</si>
  <si>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</si>
  <si>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</si>
  <si>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</si>
  <si>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</si>
  <si>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</si>
  <si>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</si>
  <si>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</si>
  <si>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</si>
  <si>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</si>
  <si>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</si>
  <si>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</si>
  <si>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</si>
  <si>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</si>
  <si>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</si>
  <si>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</si>
  <si>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</si>
  <si>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</si>
  <si>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</si>
  <si>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</si>
  <si>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</si>
  <si>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</si>
  <si>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</si>
  <si>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</si>
  <si>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</si>
  <si>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</si>
  <si>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</si>
  <si>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</si>
  <si>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</si>
  <si>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</si>
  <si>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</si>
  <si>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</si>
  <si>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</si>
  <si>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</si>
  <si>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</si>
  <si>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</si>
  <si>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</si>
  <si>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</si>
  <si>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</si>
  <si>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</si>
  <si>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</si>
  <si>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</si>
  <si>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</si>
  <si>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</si>
  <si>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</si>
  <si>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</si>
  <si>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</si>
  <si>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</si>
  <si>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</si>
  <si>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</si>
  <si>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</si>
  <si>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</si>
  <si>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</si>
  <si>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</si>
  <si>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</si>
  <si>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</si>
  <si>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</si>
  <si>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</si>
  <si>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</si>
  <si>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</si>
  <si>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</si>
  <si>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</si>
  <si>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</si>
  <si>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</si>
  <si>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</si>
  <si>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</si>
  <si>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</si>
  <si>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</si>
  <si>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</si>
  <si>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</si>
  <si>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</si>
  <si>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</si>
  <si>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</si>
  <si>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</si>
  <si>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</si>
  <si>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</si>
  <si>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</si>
  <si>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</si>
  <si>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</si>
  <si>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</si>
  <si>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</si>
  <si>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</si>
  <si>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</si>
  <si>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</si>
  <si>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</si>
  <si>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</si>
  <si>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</si>
  <si>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</si>
  <si>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</si>
  <si>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</si>
  <si>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</si>
  <si>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</si>
  <si>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</si>
  <si>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</si>
  <si>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</si>
  <si>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</si>
  <si>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</si>
  <si>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</si>
  <si>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</si>
  <si>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</si>
  <si>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</si>
  <si>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</si>
  <si>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</si>
  <si>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</si>
  <si>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</si>
  <si>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</si>
  <si>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</si>
  <si>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</si>
  <si>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</si>
  <si>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</si>
  <si>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</si>
  <si>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</si>
  <si>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</si>
  <si>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</si>
  <si>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</si>
  <si>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</si>
  <si>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</si>
  <si>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</si>
  <si>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</si>
  <si>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</si>
  <si>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</si>
  <si>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</si>
  <si>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</si>
  <si>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</si>
  <si>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</si>
  <si>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</si>
  <si>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</si>
  <si>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</si>
  <si>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</si>
  <si>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</si>
  <si>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</si>
  <si>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</si>
  <si>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</si>
  <si>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</si>
  <si>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</si>
  <si>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</si>
  <si>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</si>
  <si>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</si>
  <si>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</si>
  <si>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</si>
  <si>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</si>
  <si>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</si>
  <si>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</si>
  <si>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</si>
  <si>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</si>
  <si>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</si>
  <si>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</si>
  <si>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</si>
  <si>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</si>
  <si>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</si>
  <si>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</si>
  <si>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</si>
  <si>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</si>
  <si>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</si>
  <si>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</si>
  <si>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</si>
  <si>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</si>
  <si>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</si>
  <si>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</si>
  <si>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</si>
  <si>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</si>
  <si>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</si>
  <si>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</si>
  <si>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</si>
  <si>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</si>
  <si>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</si>
  <si>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</si>
  <si>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</si>
  <si>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</si>
  <si>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</si>
  <si>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</si>
  <si>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</si>
  <si>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</si>
  <si>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</si>
  <si>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</si>
  <si>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</si>
  <si>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</si>
  <si>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</si>
  <si>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</si>
  <si>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</si>
  <si>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</si>
  <si>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</si>
  <si>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</si>
  <si>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</si>
  <si>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</si>
  <si>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</si>
  <si>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</si>
  <si>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</si>
  <si>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</si>
  <si>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</si>
  <si>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</si>
  <si>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</si>
  <si>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</si>
  <si>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</si>
  <si>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</si>
  <si>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</si>
  <si>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</si>
  <si>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</si>
  <si>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</si>
  <si>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</si>
  <si>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</si>
  <si>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</si>
  <si>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</si>
  <si>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</si>
  <si>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</si>
  <si>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</si>
  <si>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</si>
  <si>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</si>
  <si>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</si>
  <si>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</si>
  <si>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</si>
  <si>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</si>
  <si>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</si>
  <si>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</si>
  <si>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</si>
  <si>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</si>
  <si>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</si>
  <si>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</si>
  <si>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</si>
  <si>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</si>
  <si>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</si>
  <si>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</si>
  <si>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</si>
  <si>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</si>
  <si>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</si>
  <si>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</si>
  <si>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</si>
  <si>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</si>
  <si>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</si>
  <si>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</si>
  <si>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</si>
  <si>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</si>
  <si>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</si>
  <si>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</si>
  <si>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</si>
  <si>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</si>
  <si>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</si>
  <si>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</si>
  <si>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</si>
  <si>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</si>
  <si>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</si>
  <si>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</si>
  <si>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</si>
  <si>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</si>
  <si>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</si>
  <si>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</si>
  <si>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</si>
  <si>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</si>
  <si>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</si>
  <si>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</si>
  <si>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</si>
  <si>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</si>
  <si>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</si>
  <si>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</si>
  <si>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</si>
  <si>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</si>
  <si>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</si>
  <si>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</si>
  <si>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</si>
  <si>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</si>
  <si>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</si>
  <si>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</si>
  <si>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</si>
  <si>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</si>
  <si>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</si>
  <si>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</si>
  <si>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</si>
  <si>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</si>
  <si>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</si>
  <si>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</si>
  <si>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</si>
  <si>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</si>
  <si>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</si>
  <si>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</si>
  <si>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</si>
  <si>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</si>
  <si>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</si>
  <si>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</si>
  <si>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</si>
  <si>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</si>
  <si>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</si>
  <si>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</si>
  <si>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</si>
  <si>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</si>
  <si>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</si>
  <si>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</si>
  <si>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</si>
  <si>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</si>
  <si>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</si>
  <si>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</si>
  <si>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</si>
  <si>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</si>
  <si>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</si>
  <si>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</si>
  <si>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</si>
  <si>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</si>
  <si>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</si>
  <si>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</si>
  <si>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</si>
  <si>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</si>
  <si>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</si>
  <si>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</si>
  <si>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</si>
  <si>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</si>
  <si>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</si>
  <si>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</si>
  <si>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</si>
  <si>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</si>
  <si>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</si>
  <si>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</si>
  <si>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</si>
  <si>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</si>
  <si>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</si>
  <si>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</si>
  <si>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</si>
  <si>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</si>
  <si>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</si>
  <si>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</si>
  <si>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</si>
  <si>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</si>
  <si>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</si>
  <si>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</si>
  <si>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</si>
  <si>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</si>
  <si>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</si>
  <si>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</si>
  <si>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</si>
  <si>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</si>
  <si>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</si>
  <si>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</si>
  <si>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</si>
  <si>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</si>
  <si>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</si>
  <si>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</si>
  <si>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</si>
  <si>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</si>
  <si>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</si>
  <si>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</si>
  <si>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</si>
  <si>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</si>
  <si>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</si>
  <si>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</si>
  <si>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</si>
  <si>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</si>
  <si>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</si>
  <si>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</si>
  <si>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</si>
  <si>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</si>
  <si>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</si>
  <si>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</si>
  <si>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</si>
  <si>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</si>
  <si>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</si>
  <si>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</si>
  <si>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</si>
  <si>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</si>
  <si>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</si>
  <si>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</si>
  <si>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</si>
  <si>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</si>
  <si>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</si>
  <si>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</si>
  <si>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</si>
  <si>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</si>
  <si>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</si>
  <si>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</si>
  <si>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</si>
  <si>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</si>
  <si>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</si>
  <si>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</si>
  <si>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</si>
  <si>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</si>
  <si>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</si>
  <si>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</si>
  <si>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</si>
  <si>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</si>
  <si>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</si>
  <si>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</si>
  <si>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</si>
  <si>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</si>
  <si>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</si>
  <si>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</si>
  <si>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</si>
  <si>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</si>
  <si>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</si>
  <si>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</si>
  <si>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</si>
  <si>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</si>
  <si>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</si>
  <si>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</si>
  <si>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</si>
  <si>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</si>
  <si>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</si>
  <si>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</si>
  <si>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</si>
  <si>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</si>
  <si>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</si>
  <si>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</si>
  <si>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</si>
  <si>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</si>
  <si>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</si>
  <si>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</si>
  <si>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</si>
  <si>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</si>
  <si>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</si>
  <si>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</si>
  <si>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</si>
  <si>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</si>
  <si>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</si>
  <si>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</si>
  <si>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</si>
  <si>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</si>
  <si>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</si>
  <si>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</si>
  <si>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</si>
  <si>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</si>
  <si>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</si>
  <si>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</si>
  <si>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</si>
  <si>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</si>
  <si>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</si>
  <si>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</si>
  <si>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</si>
  <si>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</si>
  <si>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</si>
  <si>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</si>
  <si>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</si>
  <si>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</si>
  <si>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</si>
  <si>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</si>
  <si>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</si>
  <si>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</si>
  <si>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</si>
  <si>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</si>
  <si>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</si>
  <si>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</si>
  <si>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</si>
  <si>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</si>
  <si>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</si>
  <si>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</si>
  <si>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</si>
  <si>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</si>
  <si>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</si>
  <si>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</si>
  <si>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</si>
  <si>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</si>
  <si>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</si>
  <si>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</si>
  <si>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</si>
  <si>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</si>
  <si>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</si>
  <si>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</si>
  <si>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</si>
  <si>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</si>
  <si>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</si>
  <si>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</si>
  <si>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</si>
  <si>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</si>
  <si>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</si>
  <si>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</si>
  <si>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</si>
  <si>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</si>
  <si>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</si>
  <si>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</si>
  <si>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</si>
  <si>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</si>
  <si>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</si>
  <si>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</si>
  <si>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</si>
  <si>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</si>
  <si>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</si>
  <si>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</si>
  <si>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</si>
  <si>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</si>
  <si>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</si>
  <si>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</si>
  <si>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</si>
  <si>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</si>
  <si>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</si>
  <si>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</si>
  <si>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</si>
  <si>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</si>
  <si>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</si>
  <si>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</si>
  <si>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</si>
  <si>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</si>
  <si>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</si>
  <si>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</si>
  <si>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</si>
  <si>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</si>
  <si>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</si>
  <si>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</si>
  <si>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</si>
  <si>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</si>
  <si>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</si>
  <si>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</si>
  <si>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</si>
  <si>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</si>
  <si>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</si>
  <si>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</si>
  <si>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</si>
  <si>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</si>
  <si>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</si>
  <si>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</si>
  <si>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</si>
  <si>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</si>
  <si>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</si>
  <si>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</si>
  <si>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</si>
  <si>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</si>
  <si>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</si>
  <si>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</si>
  <si>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</si>
  <si>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</si>
  <si>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</si>
  <si>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</si>
  <si>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</si>
  <si>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</si>
  <si>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</si>
  <si>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</si>
  <si>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</si>
  <si>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</si>
  <si>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</si>
  <si>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</si>
  <si>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</si>
  <si>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</si>
  <si>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</si>
  <si>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</si>
  <si>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</si>
  <si>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</si>
  <si>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</si>
  <si>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</si>
  <si>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</si>
  <si>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</si>
  <si>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</si>
  <si>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</si>
  <si>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</si>
  <si>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</si>
  <si>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</si>
  <si>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</si>
  <si>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</si>
  <si>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</si>
  <si>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</si>
  <si>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</si>
  <si>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</si>
  <si>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</si>
  <si>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</si>
  <si>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</si>
  <si>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</si>
  <si>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</si>
  <si>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</si>
  <si>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</si>
  <si>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</si>
  <si>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</si>
  <si>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</si>
  <si>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</si>
  <si>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</si>
  <si>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</si>
  <si>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</si>
  <si>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</si>
  <si>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</si>
  <si>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</si>
  <si>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</si>
  <si>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</si>
  <si>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</si>
  <si>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</si>
  <si>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</si>
  <si>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</si>
  <si>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</si>
  <si>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</si>
  <si>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</si>
  <si>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</si>
  <si>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</si>
  <si>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</si>
  <si>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</si>
  <si>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</si>
  <si>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</si>
  <si>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</si>
  <si>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</si>
  <si>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</si>
  <si>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</si>
  <si>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</si>
  <si>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</si>
  <si>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</si>
  <si>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</si>
  <si>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</si>
  <si>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</si>
  <si>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</si>
  <si>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</si>
  <si>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</si>
  <si>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</si>
  <si>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</si>
  <si>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</si>
  <si>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</si>
  <si>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</si>
  <si>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</si>
  <si>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</si>
  <si>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</si>
  <si>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</si>
  <si>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</si>
  <si>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</si>
  <si>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</si>
  <si>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</si>
  <si>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</si>
  <si>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</si>
  <si>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</si>
  <si>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</si>
  <si>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</si>
  <si>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</si>
  <si>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</si>
  <si>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</si>
  <si>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</si>
  <si>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</si>
  <si>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</si>
  <si>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</si>
  <si>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</si>
  <si>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</si>
  <si>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</si>
  <si>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</si>
  <si>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</si>
  <si>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</si>
  <si>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</si>
  <si>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</si>
  <si>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</si>
  <si>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</si>
  <si>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</si>
  <si>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</si>
  <si>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</si>
  <si>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</si>
  <si>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</si>
  <si>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</si>
  <si>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</si>
  <si>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</si>
  <si>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</si>
  <si>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</si>
  <si>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</si>
  <si>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</si>
  <si>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</si>
  <si>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</si>
  <si>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</si>
  <si>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</si>
  <si>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</si>
  <si>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</si>
  <si>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</si>
  <si>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</si>
  <si>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</si>
  <si>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</si>
  <si>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</si>
  <si>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</si>
  <si>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</si>
  <si>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</si>
  <si>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</si>
  <si>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</si>
  <si>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</si>
  <si>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</si>
  <si>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</si>
  <si>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</si>
  <si>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</si>
  <si>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</si>
  <si>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</si>
  <si>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</si>
  <si>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</si>
  <si>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</si>
  <si>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</si>
  <si>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</si>
  <si>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</si>
  <si>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</si>
  <si>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</si>
  <si>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</si>
  <si>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</si>
  <si>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</si>
  <si>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</si>
  <si>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</si>
  <si>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</si>
  <si>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</si>
  <si>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</si>
  <si>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</si>
  <si>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</si>
  <si>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</si>
  <si>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</si>
  <si>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</si>
  <si>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</si>
  <si>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</si>
  <si>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</si>
  <si>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</si>
  <si>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</si>
  <si>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</si>
  <si>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</si>
  <si>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</si>
  <si>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</si>
  <si>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</si>
  <si>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</si>
  <si>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</si>
  <si>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</si>
  <si>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</si>
  <si>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</si>
  <si>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</si>
  <si>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</si>
  <si>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</si>
  <si>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</si>
  <si>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</si>
  <si>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</si>
  <si>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</si>
  <si>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</si>
  <si>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</si>
  <si>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</si>
  <si>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</si>
  <si>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</si>
  <si>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</si>
  <si>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</si>
  <si>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</si>
  <si>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</si>
  <si>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</si>
  <si>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</si>
  <si>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</si>
  <si>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</si>
  <si>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</si>
  <si>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</si>
  <si>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</si>
  <si>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</si>
  <si>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</si>
  <si>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</si>
  <si>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</si>
  <si>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</si>
  <si>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</si>
  <si>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</si>
  <si>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</si>
  <si>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</si>
  <si>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</si>
  <si>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</si>
  <si>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</si>
  <si>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</si>
  <si>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</si>
  <si>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</si>
  <si>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</si>
  <si>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</si>
  <si>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</si>
  <si>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</si>
  <si>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</si>
  <si>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</si>
  <si>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</si>
  <si>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</si>
  <si>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</si>
  <si>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</si>
  <si>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</si>
  <si>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</si>
  <si>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</si>
  <si>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</si>
  <si>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</si>
  <si>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</si>
  <si>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</si>
  <si>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</si>
  <si>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</si>
  <si>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</si>
  <si>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</si>
  <si>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</si>
  <si>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</si>
  <si>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</si>
  <si>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</si>
  <si>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</si>
  <si>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</si>
  <si>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</si>
  <si>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</si>
  <si>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</si>
  <si>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</si>
  <si>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</si>
  <si>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</si>
  <si>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</si>
  <si>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</si>
  <si>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</si>
  <si>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</si>
  <si>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</si>
  <si>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</si>
  <si>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</si>
  <si>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</si>
  <si>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</si>
  <si>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</si>
  <si>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</si>
  <si>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</si>
  <si>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</si>
  <si>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</si>
  <si>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</si>
  <si>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</si>
  <si>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</si>
  <si>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</si>
  <si>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</si>
  <si>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</si>
  <si>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</si>
  <si>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</si>
  <si>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</si>
  <si>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</si>
  <si>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</si>
  <si>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</si>
  <si>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</si>
  <si>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</si>
  <si>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</si>
  <si>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</si>
  <si>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</si>
  <si>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</si>
  <si>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</si>
  <si>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</si>
  <si>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</si>
  <si>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</si>
  <si>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</si>
  <si>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</si>
  <si>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</si>
  <si>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</si>
  <si>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</si>
  <si>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</si>
  <si>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</si>
  <si>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</si>
  <si>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</si>
  <si>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</si>
  <si>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</si>
  <si>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</si>
  <si>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</si>
  <si>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</si>
  <si>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</si>
  <si>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</si>
  <si>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</si>
  <si>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</si>
  <si>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</si>
  <si>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</si>
  <si>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</si>
  <si>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</si>
  <si>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</si>
  <si>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</si>
  <si>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</si>
  <si>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</si>
  <si>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</si>
  <si>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</si>
  <si>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</si>
  <si>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</si>
  <si>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</si>
  <si>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</si>
  <si>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</si>
  <si>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</si>
  <si>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</si>
  <si>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</si>
  <si>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</si>
  <si>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</si>
  <si>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</si>
  <si>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</si>
  <si>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</si>
  <si>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</si>
  <si>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</si>
  <si>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</si>
  <si>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</si>
  <si>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</si>
  <si>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</si>
  <si>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</si>
  <si>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</si>
  <si>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</si>
  <si>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</si>
  <si>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</si>
  <si>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</si>
  <si>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</si>
  <si>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</si>
  <si>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</si>
  <si>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</si>
  <si>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</si>
  <si>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</si>
  <si>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</si>
  <si>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</si>
  <si>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</si>
  <si>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</si>
  <si>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</si>
  <si>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</si>
  <si>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</si>
  <si>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</si>
  <si>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</si>
  <si>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</si>
  <si>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</si>
  <si>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</si>
  <si>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</si>
  <si>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</si>
  <si>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</si>
  <si>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</si>
  <si>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</si>
  <si>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</si>
  <si>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</si>
  <si>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</si>
  <si>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</si>
  <si>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</si>
  <si>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</si>
  <si>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</si>
  <si>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</si>
  <si>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</si>
  <si>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</si>
  <si>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</si>
  <si>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</si>
  <si>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</si>
  <si>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</si>
  <si>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</si>
  <si>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</si>
  <si>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</si>
  <si>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</si>
  <si>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</si>
  <si>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</si>
  <si>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</si>
  <si>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</si>
  <si>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</si>
  <si>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</si>
  <si>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</si>
  <si>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</si>
  <si>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</si>
  <si>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</si>
  <si>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</si>
  <si>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</si>
  <si>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</si>
  <si>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</si>
  <si>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</si>
  <si>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</si>
  <si>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</si>
  <si>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</si>
  <si>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</si>
  <si>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</si>
  <si>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</si>
  <si>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</si>
  <si>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</si>
  <si>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</si>
  <si>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</si>
  <si>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</si>
  <si>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</si>
  <si>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</si>
  <si>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</si>
  <si>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</si>
  <si>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</si>
  <si>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</si>
  <si>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</si>
  <si>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</si>
  <si>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</si>
  <si>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</si>
  <si>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</si>
  <si>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</si>
  <si>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</si>
  <si>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</si>
  <si>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</si>
  <si>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</si>
  <si>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</si>
  <si>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</si>
  <si>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</si>
  <si>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</si>
  <si>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</si>
  <si>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</si>
  <si>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</si>
  <si>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</si>
  <si>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</si>
  <si>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</si>
  <si>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</si>
  <si>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</si>
  <si>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</si>
  <si>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</si>
  <si>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</si>
  <si>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</si>
  <si>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</si>
  <si>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</si>
  <si>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</si>
  <si>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</si>
  <si>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</si>
  <si>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</si>
  <si>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</si>
  <si>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</si>
  <si>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</si>
  <si>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</si>
  <si>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</si>
  <si>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</si>
  <si>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</si>
  <si>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</si>
  <si>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</si>
  <si>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</si>
  <si>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</si>
  <si>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</si>
  <si>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</si>
  <si>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</si>
  <si>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</si>
  <si>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</si>
  <si>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</si>
  <si>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</si>
  <si>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</si>
  <si>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</si>
  <si>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</si>
  <si>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</si>
  <si>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</si>
  <si>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</si>
  <si>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</si>
  <si>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</si>
  <si>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</si>
  <si>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</si>
  <si>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</si>
  <si>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</si>
  <si>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</si>
  <si>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</si>
  <si>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</si>
  <si>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</si>
  <si>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</si>
  <si>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</si>
  <si>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</si>
  <si>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</si>
  <si>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</si>
  <si>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</si>
  <si>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</si>
  <si>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</si>
  <si>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</si>
  <si>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</si>
  <si>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</si>
  <si>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</si>
  <si>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</si>
  <si>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</si>
  <si>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</si>
  <si>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</si>
  <si>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</si>
  <si>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</si>
  <si>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</si>
  <si>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</si>
  <si>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</si>
  <si>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</si>
  <si>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</si>
  <si>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</si>
  <si>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</si>
  <si>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</si>
  <si>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</si>
  <si>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</si>
  <si>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</si>
  <si>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</si>
  <si>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</si>
  <si>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</si>
  <si>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</si>
  <si>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</si>
  <si>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</si>
  <si>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</si>
  <si>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</si>
  <si>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</si>
  <si>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</si>
  <si>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</si>
  <si>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</si>
  <si>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</si>
  <si>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</si>
  <si>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</si>
  <si>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</si>
  <si>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</si>
  <si>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</si>
  <si>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</si>
  <si>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</si>
  <si>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</si>
  <si>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</si>
  <si>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</si>
  <si>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</si>
  <si>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</si>
  <si>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</si>
  <si>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</si>
  <si>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</si>
  <si>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</si>
  <si>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</si>
  <si>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</si>
  <si>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</si>
  <si>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</si>
  <si>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</si>
  <si>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</si>
  <si>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</si>
  <si>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</si>
  <si>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</si>
  <si>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</si>
  <si>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</si>
  <si>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</si>
  <si>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</si>
  <si>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</si>
  <si>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</si>
  <si>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</si>
  <si>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</si>
  <si>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</si>
  <si>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</si>
  <si>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</si>
  <si>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</si>
  <si>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</si>
  <si>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</si>
  <si>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</si>
  <si>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</si>
  <si>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</si>
  <si>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</si>
  <si>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</si>
  <si>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</si>
  <si>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</si>
  <si>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</si>
  <si>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</si>
  <si>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</si>
  <si>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</si>
  <si>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</si>
  <si>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</si>
  <si>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</si>
  <si>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</si>
  <si>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</si>
  <si>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</si>
  <si>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</si>
  <si>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</si>
  <si>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</si>
  <si>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</si>
  <si>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</si>
  <si>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</si>
  <si>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</si>
  <si>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</si>
  <si>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</si>
  <si>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</si>
  <si>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</si>
  <si>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</si>
  <si>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</si>
  <si>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</si>
  <si>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</si>
  <si>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</si>
  <si>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</si>
  <si>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</si>
  <si>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</si>
  <si>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</si>
  <si>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</si>
  <si>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</si>
  <si>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</si>
  <si>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</si>
  <si>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</si>
  <si>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</si>
  <si>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</si>
  <si>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</si>
  <si>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</si>
  <si>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</si>
  <si>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</si>
  <si>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</si>
  <si>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</si>
  <si>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</si>
  <si>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</si>
  <si>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</si>
  <si>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</si>
  <si>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</si>
  <si>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</si>
  <si>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</si>
  <si>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</si>
  <si>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</si>
  <si>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</si>
  <si>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</si>
  <si>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</si>
  <si>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</si>
  <si>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</si>
  <si>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</si>
  <si>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</si>
  <si>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</si>
  <si>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</si>
  <si>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</si>
  <si>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</si>
  <si>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</si>
  <si>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</si>
  <si>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</si>
  <si>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</si>
  <si>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</si>
  <si>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</si>
  <si>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</si>
  <si>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</si>
  <si>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</si>
  <si>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</si>
  <si>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</si>
  <si>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</si>
  <si>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</si>
  <si>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</si>
  <si>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</si>
  <si>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</si>
  <si>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</si>
  <si>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</si>
  <si>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</si>
  <si>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</si>
  <si>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</si>
  <si>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</si>
  <si>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</si>
  <si>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</si>
  <si>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</si>
  <si>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</si>
  <si>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</si>
  <si>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</si>
  <si>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</si>
  <si>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</si>
  <si>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</si>
  <si>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</si>
  <si>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</si>
  <si>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</si>
  <si>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</si>
  <si>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</si>
  <si>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</si>
  <si>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</si>
  <si>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</si>
  <si>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</si>
  <si>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</si>
  <si>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</si>
  <si>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</si>
  <si>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</si>
  <si>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</si>
  <si>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</si>
  <si>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</si>
  <si>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</si>
  <si>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</si>
  <si>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</si>
  <si>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</si>
  <si>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</si>
  <si>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</si>
  <si>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</si>
  <si>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</si>
  <si>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</si>
  <si>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</si>
  <si>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</si>
  <si>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</si>
  <si>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</si>
  <si>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</si>
  <si>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</si>
  <si>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</si>
  <si>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</si>
  <si>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</si>
  <si>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</si>
  <si>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</si>
  <si>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</si>
  <si>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</si>
  <si>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</si>
  <si>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</si>
  <si>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</si>
  <si>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</si>
  <si>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</si>
  <si>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</si>
  <si>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</si>
  <si>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</si>
  <si>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</si>
  <si>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</si>
  <si>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</si>
  <si>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</si>
  <si>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</si>
  <si>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</si>
  <si>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</si>
  <si>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</si>
  <si>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</si>
  <si>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</si>
  <si>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</si>
  <si>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</si>
  <si>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</si>
  <si>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</si>
  <si>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</si>
  <si>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</si>
  <si>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</si>
  <si>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</si>
  <si>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</si>
  <si>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</si>
  <si>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</si>
  <si>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</si>
  <si>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</si>
  <si>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</si>
  <si>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</si>
  <si>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</si>
  <si>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</si>
  <si>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</si>
  <si>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</si>
  <si>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</si>
  <si>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</si>
  <si>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</si>
  <si>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</si>
  <si>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</si>
  <si>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</si>
  <si>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</si>
  <si>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</si>
  <si>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</si>
  <si>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</si>
  <si>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</si>
  <si>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</si>
  <si>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</si>
  <si>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</si>
  <si>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</si>
  <si>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</si>
  <si>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</si>
  <si>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</si>
  <si>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</si>
  <si>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</si>
  <si>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</si>
  <si>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</si>
  <si>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</si>
  <si>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</si>
  <si>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</si>
  <si>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</si>
  <si>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</si>
  <si>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</si>
  <si>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</si>
  <si>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</si>
  <si>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</si>
  <si>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</si>
  <si>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</si>
  <si>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</si>
  <si>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</si>
  <si>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</si>
  <si>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</si>
  <si>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</si>
  <si>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</si>
  <si>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</si>
  <si>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</si>
  <si>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</si>
  <si>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</si>
  <si>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</si>
  <si>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</si>
  <si>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</si>
  <si>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</si>
  <si>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</si>
  <si>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</si>
  <si>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</si>
  <si>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</si>
  <si>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</si>
  <si>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</si>
  <si>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</si>
  <si>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</si>
  <si>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</si>
  <si>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</si>
  <si>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</si>
  <si>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</si>
  <si>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</si>
  <si>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</si>
  <si>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</si>
  <si>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</si>
  <si>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</si>
  <si>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</si>
  <si>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</si>
  <si>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</si>
  <si>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</si>
  <si>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</si>
  <si>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</si>
  <si>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</si>
  <si>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</si>
  <si>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</si>
  <si>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</si>
  <si>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</si>
  <si>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</si>
  <si>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</si>
  <si>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</si>
  <si>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</si>
  <si>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</si>
  <si>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</si>
  <si>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</si>
  <si>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</si>
  <si>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</si>
  <si>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</si>
  <si>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</si>
  <si>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</si>
  <si>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</si>
  <si>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</si>
  <si>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</si>
  <si>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</si>
  <si>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</si>
  <si>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</si>
  <si>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</si>
  <si>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</si>
  <si>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</si>
  <si>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</si>
  <si>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</si>
  <si>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</si>
  <si>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</si>
  <si>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</si>
  <si>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</si>
  <si>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</si>
  <si>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</si>
  <si>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</si>
  <si>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</si>
  <si>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</si>
  <si>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</si>
  <si>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</si>
  <si>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</si>
  <si>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</si>
  <si>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</si>
  <si>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</si>
  <si>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</si>
  <si>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</si>
  <si>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</si>
  <si>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</si>
  <si>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</si>
  <si>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</si>
  <si>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</si>
  <si>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</si>
  <si>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</si>
  <si>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</si>
  <si>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</si>
  <si>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</si>
  <si>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</si>
  <si>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</si>
  <si>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</si>
  <si>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</si>
  <si>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</si>
  <si>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</si>
  <si>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</si>
  <si>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</si>
  <si>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</si>
  <si>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</si>
  <si>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</si>
  <si>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</si>
  <si>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</si>
  <si>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</si>
  <si>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</si>
  <si>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</si>
  <si>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</si>
  <si>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</si>
  <si>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</si>
  <si>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</si>
  <si>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</si>
  <si>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</si>
  <si>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</si>
  <si>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</si>
  <si>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</si>
  <si>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</si>
  <si>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</si>
  <si>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</si>
  <si>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</si>
  <si>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</si>
  <si>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</si>
  <si>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</si>
  <si>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</si>
  <si>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</si>
  <si>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</si>
  <si>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</si>
  <si>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</si>
  <si>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</si>
  <si>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</si>
  <si>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</si>
  <si>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</si>
  <si>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</si>
  <si>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</si>
  <si>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</si>
  <si>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</si>
  <si>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</si>
  <si>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</si>
  <si>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</si>
  <si>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</si>
  <si>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</si>
  <si>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</si>
  <si>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</si>
  <si>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</si>
  <si>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</si>
  <si>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</si>
  <si>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</si>
  <si>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</si>
  <si>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</si>
  <si>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</si>
  <si>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</si>
  <si>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</si>
  <si>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</si>
  <si>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</si>
  <si>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</si>
  <si>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</si>
  <si>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</si>
  <si>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</si>
  <si>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</si>
  <si>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</si>
  <si>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</si>
  <si>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</si>
  <si>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</si>
  <si>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</si>
  <si>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</si>
  <si>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</si>
  <si>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</si>
  <si>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</si>
  <si>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</si>
  <si>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</si>
  <si>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</si>
  <si>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</si>
  <si>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</si>
  <si>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</si>
  <si>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</si>
  <si>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</si>
  <si>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</si>
  <si>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</si>
  <si>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</si>
  <si>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</si>
  <si>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</si>
  <si>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</si>
  <si>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</si>
  <si>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</si>
  <si>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</si>
  <si>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</si>
  <si>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</si>
  <si>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</si>
  <si>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</si>
  <si>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</si>
  <si>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</si>
  <si>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</si>
  <si>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</si>
  <si>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</si>
  <si>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</si>
  <si>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</si>
  <si>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</si>
  <si>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</si>
  <si>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</si>
  <si>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</si>
  <si>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</si>
  <si>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</si>
  <si>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</si>
  <si>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</si>
  <si>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</si>
  <si>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</si>
  <si>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</si>
  <si>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</si>
  <si>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</si>
  <si>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</si>
  <si>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</si>
  <si>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</si>
  <si>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</si>
  <si>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</si>
  <si>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</si>
  <si>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</si>
  <si>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</si>
  <si>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</si>
  <si>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</si>
  <si>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</si>
  <si>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</si>
  <si>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</si>
  <si>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</si>
  <si>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</si>
  <si>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</si>
  <si>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</si>
  <si>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</si>
  <si>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</si>
  <si>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</si>
  <si>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</si>
  <si>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</si>
  <si>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</si>
  <si>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</si>
  <si>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</si>
  <si>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</si>
  <si>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</si>
  <si>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</si>
  <si>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</si>
  <si>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</si>
  <si>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</si>
  <si>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</si>
  <si>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</si>
  <si>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</si>
  <si>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</si>
  <si>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</si>
  <si>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</si>
  <si>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</si>
  <si>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</si>
  <si>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</si>
  <si>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</si>
  <si>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</si>
  <si>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</si>
  <si>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</si>
  <si>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</si>
  <si>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</si>
  <si>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</si>
  <si>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</si>
  <si>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</si>
  <si>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</si>
  <si>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</si>
  <si>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</si>
  <si>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</si>
  <si>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</si>
  <si>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</si>
  <si>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</si>
  <si>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</si>
  <si>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</si>
  <si>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</si>
  <si>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</si>
  <si>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</si>
  <si>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</si>
  <si>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</si>
  <si>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</si>
  <si>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</si>
  <si>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</si>
  <si>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</si>
  <si>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</si>
  <si>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</si>
  <si>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</si>
  <si>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</si>
  <si>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</si>
  <si>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</si>
  <si>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</si>
  <si>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</si>
  <si>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</si>
  <si>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</si>
  <si>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</si>
  <si>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</si>
  <si>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</si>
  <si>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</si>
  <si>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</si>
  <si>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</si>
  <si>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</si>
  <si>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</si>
  <si>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</si>
  <si>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</si>
  <si>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</si>
  <si>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</si>
  <si>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</si>
  <si>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</si>
  <si>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</si>
  <si>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</si>
  <si>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</si>
  <si>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</si>
  <si>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</si>
  <si>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</si>
  <si>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</si>
  <si>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</si>
  <si>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</si>
  <si>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</si>
  <si>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</si>
  <si>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</si>
  <si>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</si>
  <si>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</si>
  <si>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</si>
  <si>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</si>
  <si>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</si>
  <si>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</si>
  <si>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</si>
  <si>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</si>
  <si>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</si>
  <si>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</si>
  <si>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</si>
  <si>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</si>
  <si>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</si>
  <si>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</si>
  <si>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</si>
  <si>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</si>
  <si>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</si>
  <si>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</si>
  <si>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</si>
  <si>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</si>
  <si>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</si>
  <si>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</si>
  <si>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</si>
  <si>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</si>
  <si>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</si>
  <si>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</si>
  <si>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</si>
  <si>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</si>
  <si>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</si>
  <si>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</si>
  <si>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</si>
  <si>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</si>
  <si>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</si>
  <si>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</si>
  <si>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</si>
  <si>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</si>
  <si>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</si>
  <si>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</si>
  <si>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</si>
  <si>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</si>
  <si>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</si>
  <si>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</si>
  <si>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</si>
  <si>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</si>
  <si>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</si>
  <si>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</si>
  <si>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</si>
  <si>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</si>
  <si>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</si>
  <si>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</si>
  <si>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</si>
  <si>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</si>
  <si>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</si>
  <si>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</si>
  <si>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</si>
  <si>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</si>
  <si>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</si>
  <si>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</si>
  <si>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</si>
  <si>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</si>
  <si>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</si>
  <si>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</si>
  <si>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</si>
  <si>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</si>
  <si>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</si>
  <si>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</si>
  <si>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</si>
  <si>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</si>
  <si>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</si>
  <si>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</si>
  <si>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</si>
  <si>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</si>
  <si>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</si>
  <si>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</si>
  <si>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</si>
  <si>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</si>
  <si>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</si>
  <si>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</si>
  <si>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</si>
  <si>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</si>
  <si>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</si>
  <si>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</si>
  <si>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</si>
  <si>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</si>
  <si>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</si>
  <si>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</si>
  <si>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</si>
  <si>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</si>
  <si>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</si>
  <si>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</si>
  <si>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</si>
  <si>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</si>
  <si>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</si>
  <si>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</si>
  <si>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</si>
  <si>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</si>
  <si>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</si>
  <si>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</si>
  <si>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</si>
  <si>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</si>
  <si>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</si>
  <si>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</si>
  <si>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</si>
  <si>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</si>
  <si>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</si>
  <si>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</si>
  <si>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</si>
  <si>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</si>
  <si>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</si>
  <si>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</si>
  <si>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</si>
  <si>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</si>
  <si>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</si>
  <si>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</si>
  <si>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</si>
  <si>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</si>
  <si>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</si>
  <si>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</si>
  <si>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</si>
  <si>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</si>
  <si>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</si>
  <si>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</si>
  <si>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</si>
  <si>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</si>
  <si>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</si>
  <si>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</si>
  <si>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</si>
  <si>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</si>
  <si>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</si>
  <si>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</si>
  <si>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</si>
  <si>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</si>
  <si>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</si>
  <si>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</si>
  <si>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</si>
  <si>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</si>
  <si>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</si>
  <si>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</si>
  <si>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</si>
  <si>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</si>
  <si>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</si>
  <si>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</si>
  <si>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</si>
  <si>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</si>
  <si>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</si>
  <si>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</si>
  <si>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</si>
  <si>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</si>
  <si>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</si>
  <si>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</si>
  <si>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</si>
  <si>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</si>
  <si>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</si>
  <si>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</si>
  <si>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</si>
  <si>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</si>
  <si>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</si>
  <si>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</si>
  <si>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</si>
  <si>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</si>
  <si>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</si>
  <si>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</si>
  <si>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</si>
  <si>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</si>
  <si>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</si>
  <si>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</si>
  <si>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</si>
  <si>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</si>
  <si>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</si>
  <si>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</si>
  <si>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</si>
  <si>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</si>
  <si>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</si>
  <si>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</si>
  <si>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</si>
  <si>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</si>
  <si>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</si>
  <si>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</si>
  <si>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</si>
  <si>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</si>
  <si>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</si>
  <si>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</si>
  <si>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</si>
  <si>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</si>
  <si>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</si>
  <si>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</si>
  <si>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</si>
  <si>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</si>
  <si>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</si>
  <si>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</si>
  <si>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</si>
  <si>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</si>
  <si>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</si>
  <si>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</si>
  <si>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</si>
  <si>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</si>
  <si>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</si>
  <si>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</si>
  <si>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</si>
  <si>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</si>
  <si>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</si>
  <si>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</si>
  <si>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</si>
  <si>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</si>
  <si>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</si>
  <si>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</si>
  <si>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</si>
  <si>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</si>
  <si>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</si>
  <si>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</si>
  <si>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</si>
  <si>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</si>
  <si>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</si>
  <si>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</si>
  <si>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</si>
  <si>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</si>
  <si>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</si>
  <si>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</si>
  <si>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</si>
  <si>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</si>
  <si>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</si>
  <si>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</si>
  <si>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</si>
  <si>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</si>
  <si>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</si>
  <si>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</si>
  <si>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</si>
  <si>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</si>
  <si>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</si>
  <si>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</si>
  <si>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</si>
  <si>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</si>
  <si>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</si>
  <si>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</si>
  <si>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</si>
  <si>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</si>
  <si>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</si>
  <si>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</si>
  <si>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</si>
  <si>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</si>
  <si>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</si>
  <si>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</si>
  <si>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</si>
  <si>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</si>
  <si>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</si>
  <si>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</si>
  <si>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</si>
  <si>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</si>
  <si>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</si>
  <si>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</si>
  <si>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</si>
  <si>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</si>
  <si>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</si>
  <si>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</si>
  <si>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</si>
  <si>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</si>
  <si>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</si>
  <si>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</si>
  <si>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</si>
  <si>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</si>
  <si>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</si>
  <si>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</si>
  <si>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</si>
  <si>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</si>
  <si>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</si>
  <si>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</si>
  <si>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</si>
  <si>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</si>
  <si>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</si>
  <si>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</si>
  <si>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</si>
  <si>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</si>
  <si>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</si>
  <si>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</si>
  <si>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</si>
  <si>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</si>
  <si>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</si>
  <si>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</si>
  <si>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</si>
  <si>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</si>
  <si>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</si>
  <si>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</si>
  <si>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</si>
  <si>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</si>
  <si>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</si>
  <si>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</si>
  <si>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</si>
  <si>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</si>
  <si>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</si>
  <si>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</si>
  <si>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</si>
  <si>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</si>
  <si>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</si>
  <si>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</si>
  <si>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</si>
  <si>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</si>
  <si>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</si>
  <si>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</si>
  <si>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</si>
  <si>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</si>
  <si>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</si>
  <si>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</si>
  <si>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</si>
  <si>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</si>
  <si>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</si>
  <si>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</si>
  <si>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</si>
  <si>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</si>
  <si>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</si>
  <si>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</si>
  <si>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</si>
  <si>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</si>
  <si>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</si>
  <si>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</si>
  <si>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</si>
  <si>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</si>
  <si>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</si>
  <si>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</si>
  <si>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</si>
  <si>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</si>
  <si>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</si>
  <si>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</si>
  <si>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</si>
  <si>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</si>
  <si>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</si>
  <si>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</si>
  <si>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</si>
  <si>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</si>
  <si>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</si>
  <si>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</si>
  <si>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</si>
  <si>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</si>
  <si>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</si>
  <si>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</si>
  <si>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</si>
  <si>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</si>
  <si>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</si>
  <si>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</si>
  <si>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</si>
  <si>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</si>
  <si>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</si>
  <si>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</si>
  <si>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</si>
  <si>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</si>
  <si>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</si>
  <si>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</si>
  <si>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</si>
  <si>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</si>
  <si>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</si>
  <si>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</si>
  <si>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</si>
  <si>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</si>
  <si>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</si>
  <si>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</si>
  <si>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</si>
  <si>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</si>
  <si>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</si>
  <si>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</si>
  <si>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</si>
  <si>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</si>
  <si>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</si>
  <si>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</si>
  <si>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</si>
  <si>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</si>
  <si>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</si>
  <si>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</si>
  <si>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</si>
  <si>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</si>
  <si>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</si>
  <si>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</si>
  <si>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</si>
  <si>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</si>
  <si>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</si>
  <si>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</si>
  <si>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</si>
  <si>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</si>
  <si>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</si>
  <si>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</si>
  <si>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</si>
  <si>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</si>
  <si>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</si>
  <si>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</si>
  <si>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</si>
  <si>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</si>
  <si>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</si>
  <si>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</si>
  <si>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</si>
  <si>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</si>
  <si>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</si>
  <si>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</si>
  <si>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</si>
  <si>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</si>
  <si>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</si>
  <si>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</si>
  <si>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</si>
  <si>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</si>
  <si>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</si>
  <si>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</si>
  <si>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</si>
  <si>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</si>
  <si>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</si>
  <si>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</si>
  <si>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</si>
  <si>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</si>
  <si>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</si>
  <si>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</si>
  <si>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</si>
  <si>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</si>
  <si>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</si>
  <si>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</si>
  <si>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</si>
  <si>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</si>
  <si>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</si>
  <si>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</si>
  <si>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</si>
  <si>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</si>
  <si>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</si>
  <si>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</si>
  <si>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</si>
  <si>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</si>
  <si>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</si>
  <si>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</si>
  <si>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</si>
  <si>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</si>
  <si>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</si>
  <si>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</si>
  <si>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</si>
  <si>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</si>
  <si>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</si>
  <si>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</si>
  <si>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</si>
  <si>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</si>
  <si>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</si>
  <si>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</si>
  <si>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</si>
  <si>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</si>
  <si>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</si>
  <si>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</si>
  <si>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</si>
  <si>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</si>
  <si>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</si>
  <si>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</si>
  <si>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</si>
  <si>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</si>
  <si>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</si>
  <si>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</si>
  <si>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</si>
  <si>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</si>
  <si>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</si>
  <si>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</si>
  <si>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</si>
  <si>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</si>
  <si>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</si>
  <si>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</si>
  <si>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</si>
  <si>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</si>
  <si>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</si>
  <si>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</si>
  <si>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</si>
  <si>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</si>
  <si>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</si>
  <si>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</si>
  <si>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</si>
  <si>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</si>
  <si>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</si>
  <si>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</si>
  <si>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</si>
  <si>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</si>
  <si>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</si>
  <si>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</si>
  <si>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</si>
  <si>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</si>
  <si>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</si>
  <si>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</si>
  <si>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</si>
  <si>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</si>
  <si>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</si>
  <si>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</si>
  <si>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</si>
  <si>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</si>
  <si>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</si>
  <si>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</si>
  <si>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</si>
  <si>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</si>
  <si>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</si>
  <si>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</si>
  <si>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</si>
  <si>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</si>
  <si>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</si>
  <si>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</si>
  <si>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</si>
  <si>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</si>
  <si>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</si>
  <si>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</si>
  <si>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</si>
  <si>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</si>
  <si>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</si>
  <si>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</si>
  <si>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</si>
  <si>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</si>
  <si>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</si>
  <si>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</si>
  <si>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</si>
  <si>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</si>
  <si>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</si>
  <si>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</si>
  <si>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</si>
  <si>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</si>
  <si>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</si>
  <si>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</si>
  <si>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</si>
  <si>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</si>
  <si>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</si>
  <si>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</si>
  <si>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</si>
  <si>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</si>
  <si>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</si>
  <si>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</si>
  <si>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</si>
  <si>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</si>
  <si>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</si>
  <si>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</si>
  <si>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</si>
  <si>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</si>
  <si>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</si>
  <si>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</si>
  <si>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</si>
  <si>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</si>
  <si>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</si>
  <si>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</si>
  <si>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</si>
  <si>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</si>
  <si>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</si>
  <si>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</si>
  <si>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</si>
  <si>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</si>
  <si>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</si>
  <si>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</si>
  <si>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</si>
  <si>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</si>
  <si>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</si>
  <si>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</si>
  <si>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</si>
  <si>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</si>
  <si>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</si>
  <si>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</si>
  <si>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</si>
  <si>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</si>
  <si>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</si>
  <si>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</si>
  <si>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</si>
  <si>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</si>
  <si>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</si>
  <si>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</si>
  <si>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</si>
  <si>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</si>
  <si>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</si>
  <si>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</si>
  <si>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</si>
  <si>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</si>
  <si>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</si>
  <si>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</si>
  <si>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</si>
  <si>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</si>
  <si>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</si>
  <si>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</si>
  <si>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</si>
  <si>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</si>
  <si>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</si>
  <si>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</si>
  <si>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</si>
  <si>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</si>
  <si>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</si>
  <si>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</si>
  <si>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</si>
  <si>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</si>
  <si>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</si>
  <si>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</si>
  <si>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</si>
  <si>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</si>
  <si>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</si>
  <si>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</si>
  <si>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</si>
  <si>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</si>
  <si>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</si>
  <si>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</si>
  <si>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</si>
  <si>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</si>
  <si>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</si>
  <si>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</si>
  <si>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</si>
  <si>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</si>
  <si>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</si>
  <si>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</si>
  <si>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</si>
  <si>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</si>
  <si>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</si>
  <si>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</si>
  <si>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</si>
  <si>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</si>
  <si>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</si>
  <si>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</si>
  <si>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</si>
  <si>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</si>
  <si>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</si>
  <si>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</si>
  <si>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</si>
  <si>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</si>
  <si>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</si>
  <si>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</si>
  <si>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</si>
  <si>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</si>
  <si>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</si>
  <si>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</si>
  <si>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</si>
  <si>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</si>
  <si>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</si>
  <si>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</si>
  <si>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</si>
  <si>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</si>
  <si>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</si>
  <si>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</si>
  <si>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</si>
  <si>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</si>
  <si>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</si>
  <si>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</si>
  <si>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</si>
  <si>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</si>
  <si>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</si>
  <si>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</si>
  <si>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</si>
  <si>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</si>
  <si>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</si>
  <si>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</si>
  <si>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</si>
  <si>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</si>
  <si>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</si>
  <si>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</si>
  <si>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</si>
  <si>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</si>
  <si>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</si>
  <si>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</si>
  <si>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</si>
  <si>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</si>
  <si>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</si>
  <si>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</si>
  <si>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</si>
  <si>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</si>
  <si>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</si>
  <si>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</si>
  <si>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</si>
  <si>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</si>
  <si>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</si>
  <si>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</si>
  <si>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</si>
  <si>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</si>
  <si>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</si>
  <si>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</si>
  <si>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</si>
  <si>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</si>
  <si>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</si>
  <si>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</si>
  <si>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</si>
  <si>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</si>
  <si>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</si>
  <si>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</si>
  <si>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</si>
  <si>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</si>
  <si>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</si>
  <si>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</si>
  <si>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</si>
  <si>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</si>
  <si>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</si>
  <si>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</si>
  <si>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</si>
  <si>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</si>
  <si>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</si>
  <si>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</si>
  <si>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</si>
  <si>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</si>
  <si>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</si>
  <si>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</si>
  <si>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</si>
  <si>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</si>
  <si>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</si>
  <si>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</si>
  <si>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</si>
  <si>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</si>
  <si>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</si>
  <si>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</si>
  <si>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</si>
  <si>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</si>
  <si>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</si>
  <si>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</si>
  <si>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</si>
  <si>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</si>
  <si>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</si>
  <si>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</si>
  <si>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</si>
  <si>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</si>
  <si>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</si>
  <si>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</si>
  <si>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</si>
  <si>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</si>
  <si>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</si>
  <si>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</si>
  <si>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</si>
  <si>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</si>
  <si>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</si>
  <si>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</si>
  <si>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</si>
  <si>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</si>
  <si>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</si>
  <si>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</si>
  <si>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</si>
  <si>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</si>
  <si>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</si>
  <si>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</si>
  <si>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</si>
  <si>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</si>
  <si>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</si>
  <si>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</si>
  <si>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</si>
  <si>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</si>
  <si>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</si>
  <si>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</si>
  <si>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</si>
  <si>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</si>
  <si>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</si>
  <si>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</si>
  <si>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</si>
  <si>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</si>
  <si>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</si>
  <si>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</si>
  <si>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</si>
  <si>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</si>
  <si>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</si>
  <si>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</si>
  <si>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</si>
  <si>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</si>
  <si>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</si>
  <si>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</si>
  <si>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</si>
  <si>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</si>
  <si>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</si>
  <si>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</si>
  <si>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</si>
  <si>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</si>
  <si>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</si>
  <si>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</si>
  <si>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</si>
  <si>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</si>
  <si>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</si>
  <si>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</si>
  <si>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</si>
  <si>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</si>
  <si>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</si>
  <si>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</si>
  <si>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</si>
  <si>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</si>
  <si>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</si>
  <si>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</si>
  <si>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</si>
  <si>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</si>
  <si>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</si>
  <si>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</si>
  <si>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</si>
  <si>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</si>
  <si>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</si>
  <si>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</si>
  <si>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</si>
  <si>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</si>
  <si>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</si>
  <si>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</si>
  <si>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</si>
  <si>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</si>
  <si>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</si>
  <si>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</si>
  <si>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</si>
  <si>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</si>
  <si>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</si>
  <si>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</si>
  <si>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</si>
  <si>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</si>
  <si>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</si>
  <si>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</si>
  <si>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</si>
  <si>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</si>
  <si>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</si>
  <si>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</si>
  <si>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</si>
  <si>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</si>
  <si>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</si>
  <si>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</si>
  <si>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</si>
  <si>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</si>
  <si>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</si>
  <si>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</si>
  <si>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</si>
  <si>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</si>
  <si>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</si>
  <si>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</si>
  <si>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</si>
  <si>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</si>
  <si>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</si>
  <si>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</si>
  <si>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</si>
  <si>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</si>
  <si>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</si>
  <si>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</si>
  <si>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</si>
  <si>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</si>
  <si>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</si>
  <si>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</si>
  <si>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</si>
  <si>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</si>
  <si>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</si>
  <si>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</si>
  <si>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</si>
  <si>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</si>
  <si>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</si>
  <si>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</si>
  <si>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</si>
  <si>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</si>
  <si>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</si>
  <si>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</si>
  <si>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</si>
  <si>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</si>
  <si>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</si>
  <si>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</si>
  <si>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</si>
  <si>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</si>
  <si>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</si>
  <si>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</si>
  <si>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</si>
  <si>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</si>
  <si>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</si>
  <si>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</si>
  <si>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</si>
  <si>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</si>
  <si>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</si>
  <si>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</si>
  <si>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</si>
  <si>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</si>
  <si>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</si>
  <si>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</si>
  <si>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</si>
  <si>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</si>
  <si>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</si>
  <si>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</si>
  <si>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</si>
  <si>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</si>
  <si>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</si>
  <si>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</si>
  <si>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</si>
  <si>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</si>
  <si>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</si>
  <si>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</si>
  <si>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</si>
  <si>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</si>
  <si>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</si>
  <si>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</si>
  <si>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</si>
  <si>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</si>
  <si>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</si>
  <si>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</si>
  <si>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</si>
  <si>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</si>
  <si>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</si>
  <si>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</si>
  <si>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</si>
  <si>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</si>
  <si>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</si>
  <si>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</si>
  <si>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</si>
  <si>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</si>
  <si>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</si>
  <si>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</si>
  <si>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</si>
  <si>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</si>
  <si>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</si>
  <si>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</si>
  <si>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</si>
  <si>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</si>
  <si>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</si>
  <si>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</si>
  <si>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</si>
  <si>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</si>
  <si>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</si>
  <si>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</si>
  <si>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</si>
  <si>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</si>
  <si>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</si>
  <si>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</si>
  <si>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</si>
  <si>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</si>
  <si>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</si>
  <si>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</si>
  <si>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</si>
  <si>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</si>
  <si>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</si>
  <si>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</si>
  <si>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</si>
  <si>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</si>
  <si>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</si>
  <si>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</si>
  <si>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</si>
  <si>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</si>
  <si>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</si>
  <si>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</si>
  <si>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</si>
  <si>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</si>
  <si>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</si>
  <si>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</si>
  <si>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</si>
  <si>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</si>
  <si>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</si>
  <si>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</si>
  <si>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</si>
  <si>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</si>
  <si>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</si>
  <si>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</si>
  <si>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</si>
  <si>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</si>
  <si>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</si>
  <si>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</si>
  <si>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</si>
  <si>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</si>
  <si>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</si>
  <si>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</si>
  <si>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</si>
  <si>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</si>
  <si>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</si>
  <si>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</si>
  <si>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</si>
  <si>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</si>
  <si>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</si>
  <si>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</si>
  <si>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</si>
  <si>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</si>
  <si>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</si>
  <si>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</si>
  <si>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</si>
  <si>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</si>
  <si>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</si>
  <si>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</si>
  <si>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</si>
  <si>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</si>
  <si>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</si>
  <si>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</si>
  <si>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</si>
  <si>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</si>
  <si>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</si>
  <si>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</si>
  <si>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</si>
  <si>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</si>
  <si>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</si>
  <si>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</si>
  <si>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</si>
  <si>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</si>
  <si>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</si>
  <si>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</si>
  <si>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</si>
  <si>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</si>
  <si>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</si>
  <si>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</si>
  <si>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</si>
  <si>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</si>
  <si>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</si>
  <si>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</si>
  <si>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</si>
  <si>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</si>
  <si>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</si>
  <si>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</si>
  <si>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</si>
  <si>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</si>
  <si>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</si>
  <si>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</si>
  <si>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</si>
  <si>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</si>
  <si>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</si>
  <si>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</si>
  <si>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</si>
  <si>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</si>
  <si>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</si>
  <si>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</si>
  <si>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</si>
  <si>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</si>
  <si>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</si>
  <si>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</si>
  <si>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</si>
  <si>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</si>
  <si>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</si>
  <si>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</si>
  <si>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</si>
  <si>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</si>
  <si>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</si>
  <si>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</si>
  <si>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</si>
  <si>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</si>
  <si>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</si>
  <si>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</si>
  <si>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</si>
  <si>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</si>
  <si>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</si>
  <si>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</si>
  <si>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</si>
  <si>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</si>
  <si>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</si>
  <si>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</si>
  <si>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</si>
  <si>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</si>
  <si>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</si>
  <si>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</si>
  <si>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</si>
  <si>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</si>
  <si>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</si>
  <si>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</si>
  <si>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</si>
  <si>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</si>
  <si>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</si>
  <si>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</si>
  <si>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</si>
  <si>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</si>
  <si>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</si>
  <si>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</si>
  <si>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</si>
  <si>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</si>
  <si>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</si>
  <si>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</si>
  <si>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</si>
  <si>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</si>
  <si>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</si>
  <si>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</si>
  <si>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</si>
  <si>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</si>
  <si>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</si>
  <si>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</si>
  <si>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</si>
  <si>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</si>
  <si>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</si>
  <si>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</si>
  <si>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</si>
  <si>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</si>
  <si>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</si>
  <si>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</si>
  <si>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</si>
  <si>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</si>
  <si>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</si>
  <si>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</si>
  <si>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</si>
  <si>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</si>
  <si>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</si>
  <si>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</si>
  <si>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</si>
  <si>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</si>
  <si>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</si>
  <si>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</si>
  <si>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</si>
  <si>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</si>
  <si>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</si>
  <si>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</si>
  <si>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</si>
  <si>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</si>
  <si>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</si>
  <si>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</si>
  <si>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</si>
  <si>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</si>
  <si>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</si>
  <si>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</si>
  <si>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</si>
  <si>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</si>
  <si>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</si>
  <si>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</si>
  <si>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</si>
  <si>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</si>
  <si>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</si>
  <si>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</si>
  <si>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</si>
  <si>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</si>
  <si>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</si>
  <si>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</si>
  <si>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</si>
  <si>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</si>
  <si>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</si>
  <si>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</si>
  <si>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</si>
  <si>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</si>
  <si>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</si>
  <si>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</si>
  <si>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</si>
  <si>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</si>
  <si>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</si>
  <si>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</si>
  <si>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</si>
  <si>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</si>
  <si>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</si>
  <si>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</si>
  <si>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</si>
  <si>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</si>
  <si>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</si>
  <si>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</si>
  <si>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</si>
  <si>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</si>
  <si>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</si>
  <si>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</si>
  <si>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</si>
  <si>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</si>
  <si>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</si>
  <si>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</si>
  <si>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</si>
  <si>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</si>
  <si>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</si>
  <si>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</si>
  <si>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</si>
  <si>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</si>
  <si>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</si>
  <si>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</si>
  <si>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</si>
  <si>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</si>
  <si>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</si>
  <si>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</si>
  <si>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</si>
  <si>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</si>
  <si>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</si>
  <si>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</si>
  <si>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</si>
  <si>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</si>
  <si>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</si>
  <si>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</si>
  <si>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</si>
  <si>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</si>
  <si>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</si>
  <si>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</si>
  <si>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</si>
  <si>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</si>
  <si>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</si>
  <si>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</si>
  <si>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</si>
  <si>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</si>
  <si>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</si>
  <si>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</si>
  <si>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</si>
  <si>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</si>
  <si>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</si>
  <si>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</si>
  <si>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</si>
  <si>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</si>
  <si>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</si>
  <si>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</si>
  <si>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</si>
  <si>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</si>
  <si>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</si>
  <si>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</si>
  <si>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</si>
  <si>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</si>
  <si>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</si>
  <si>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</si>
  <si>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</si>
  <si>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</si>
  <si>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</si>
  <si>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</si>
  <si>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</si>
  <si>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</si>
  <si>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</si>
  <si>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</si>
  <si>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</si>
  <si>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</si>
  <si>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</si>
  <si>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</si>
  <si>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</si>
  <si>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</si>
  <si>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</si>
  <si>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</si>
  <si>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</si>
  <si>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</si>
  <si>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</si>
  <si>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</si>
  <si>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</si>
  <si>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</si>
  <si>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</si>
  <si>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</si>
  <si>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</si>
  <si>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</si>
  <si>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</si>
  <si>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</si>
  <si>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</si>
  <si>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</si>
  <si>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</si>
  <si>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</si>
  <si>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</si>
  <si>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</si>
  <si>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</si>
  <si>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</si>
  <si>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</si>
  <si>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</si>
  <si>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</si>
  <si>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</si>
  <si>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</si>
  <si>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</si>
  <si>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</si>
  <si>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</si>
  <si>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</si>
  <si>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</si>
  <si>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</si>
  <si>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</si>
  <si>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</si>
  <si>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</si>
  <si>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</si>
  <si>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</si>
  <si>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</si>
  <si>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</si>
  <si>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</si>
  <si>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</si>
  <si>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</si>
  <si>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</si>
  <si>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</si>
  <si>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</si>
  <si>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</si>
  <si>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</si>
  <si>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</si>
  <si>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</si>
  <si>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</si>
  <si>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</si>
  <si>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</si>
  <si>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</si>
  <si>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</si>
  <si>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</si>
  <si>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</si>
  <si>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</si>
  <si>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</si>
  <si>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</si>
  <si>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</si>
  <si>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</si>
  <si>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</si>
  <si>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</si>
  <si>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</si>
  <si>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</si>
  <si>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</si>
  <si>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</si>
  <si>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</si>
  <si>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</si>
  <si>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</si>
  <si>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</si>
  <si>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</si>
  <si>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</si>
  <si>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</si>
  <si>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</si>
  <si>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</si>
  <si>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</si>
  <si>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</si>
  <si>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</si>
  <si>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</si>
  <si>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</si>
  <si>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</si>
  <si>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</si>
  <si>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</si>
  <si>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</si>
  <si>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</si>
  <si>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</si>
  <si>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</si>
  <si>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</si>
  <si>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</si>
  <si>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</si>
  <si>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</si>
  <si>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</si>
  <si>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</si>
  <si>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</si>
  <si>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</si>
  <si>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</si>
  <si>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</si>
  <si>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</si>
  <si>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</si>
  <si>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</si>
  <si>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</si>
  <si>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</si>
  <si>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</si>
  <si>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</si>
  <si>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</si>
  <si>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</si>
  <si>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</si>
  <si>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</si>
  <si>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</si>
  <si>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</si>
  <si>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</si>
  <si>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</si>
  <si>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</si>
  <si>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</si>
  <si>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</si>
  <si>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</si>
  <si>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</si>
  <si>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</si>
  <si>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</si>
  <si>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</si>
  <si>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</si>
  <si>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</si>
  <si>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</si>
  <si>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</si>
  <si>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</si>
  <si>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</si>
  <si>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</si>
  <si>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</si>
  <si>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</si>
  <si>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</si>
  <si>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</si>
  <si>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</si>
  <si>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</si>
  <si>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</si>
  <si>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</si>
  <si>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</si>
  <si>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</si>
  <si>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</si>
  <si>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</si>
  <si>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</si>
  <si>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</si>
  <si>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</si>
  <si>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</si>
  <si>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</si>
  <si>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</si>
  <si>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</si>
  <si>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</si>
  <si>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</si>
  <si>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</si>
  <si>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</si>
  <si>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</si>
  <si>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</si>
  <si>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</si>
  <si>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</si>
  <si>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</si>
  <si>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</si>
  <si>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</si>
  <si>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</si>
  <si>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</si>
  <si>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</si>
  <si>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</si>
  <si>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</si>
  <si>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</si>
  <si>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</si>
  <si>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</si>
  <si>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</si>
  <si>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</si>
  <si>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</si>
  <si>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</si>
  <si>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</si>
  <si>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</si>
  <si>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</si>
  <si>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</si>
  <si>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</si>
  <si>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</si>
  <si>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</si>
  <si>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</si>
  <si>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</si>
  <si>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</si>
  <si>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</si>
  <si>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</si>
  <si>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</si>
  <si>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</si>
  <si>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</si>
  <si>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</si>
  <si>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</si>
  <si>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</si>
  <si>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</si>
  <si>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</si>
  <si>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</si>
  <si>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</si>
  <si>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</si>
  <si>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</si>
  <si>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</si>
  <si>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</si>
  <si>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</si>
  <si>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</si>
  <si>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</si>
  <si>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</si>
  <si>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</si>
  <si>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</si>
  <si>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</si>
  <si>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</si>
  <si>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</si>
  <si>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</si>
  <si>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</si>
  <si>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</si>
  <si>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</si>
  <si>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</si>
  <si>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</si>
  <si>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</si>
  <si>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</si>
  <si>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</si>
  <si>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</si>
  <si>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</si>
  <si>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</si>
  <si>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</si>
  <si>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</si>
  <si>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</si>
  <si>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</si>
  <si>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</si>
  <si>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</si>
  <si>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</si>
  <si>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</si>
  <si>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</si>
  <si>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</si>
  <si>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</si>
  <si>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</si>
  <si>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</si>
  <si>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</si>
  <si>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</si>
  <si>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</si>
  <si>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</si>
  <si>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</si>
  <si>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</si>
  <si>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</si>
  <si>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</si>
  <si>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</si>
  <si>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</si>
  <si>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</si>
  <si>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</si>
  <si>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</si>
  <si>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</si>
  <si>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</si>
  <si>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</si>
  <si>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</si>
  <si>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</si>
  <si>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</si>
  <si>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</si>
  <si>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</si>
  <si>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</si>
  <si>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</si>
  <si>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</si>
  <si>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</si>
  <si>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</si>
  <si>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</si>
  <si>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</si>
  <si>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</si>
  <si>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</si>
  <si>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</si>
  <si>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</si>
  <si>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</si>
  <si>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</si>
  <si>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</si>
  <si>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</si>
  <si>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</si>
  <si>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</si>
  <si>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</si>
  <si>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</si>
  <si>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</si>
  <si>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</si>
  <si>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</si>
  <si>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</si>
  <si>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</si>
  <si>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</si>
  <si>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</si>
  <si>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</si>
  <si>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</si>
  <si>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</si>
  <si>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</si>
  <si>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</si>
  <si>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</si>
  <si>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</si>
  <si>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</si>
  <si>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</si>
  <si>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</si>
  <si>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</si>
  <si>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</si>
  <si>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</si>
  <si>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</si>
  <si>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</si>
  <si>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</si>
  <si>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</si>
  <si>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</si>
  <si>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</si>
  <si>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</si>
  <si>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</si>
  <si>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</si>
  <si>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</si>
  <si>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</si>
  <si>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</si>
  <si>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</si>
  <si>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</si>
  <si>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</si>
  <si>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</si>
  <si>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</si>
  <si>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</si>
  <si>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</si>
  <si>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</si>
  <si>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</si>
  <si>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</si>
  <si>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</si>
  <si>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</si>
  <si>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</si>
  <si>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</si>
  <si>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</si>
  <si>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</si>
  <si>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</si>
  <si>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</si>
  <si>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</si>
  <si>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</si>
  <si>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</si>
  <si>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</si>
  <si>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</si>
  <si>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</si>
  <si>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</si>
  <si>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</si>
  <si>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</si>
  <si>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</si>
  <si>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</si>
  <si>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</si>
  <si>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</si>
  <si>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</si>
  <si>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</si>
  <si>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</si>
  <si>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</si>
  <si>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</si>
  <si>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</si>
  <si>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</si>
  <si>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</si>
  <si>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</si>
  <si>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</si>
  <si>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</si>
  <si>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</si>
  <si>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</si>
  <si>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</si>
  <si>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</si>
  <si>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</si>
  <si>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</si>
  <si>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</si>
  <si>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</si>
  <si>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</si>
  <si>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</si>
  <si>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</si>
  <si>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</si>
  <si>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</si>
  <si>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</si>
  <si>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</si>
  <si>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</si>
  <si>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</si>
  <si>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</si>
  <si>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</si>
  <si>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</si>
  <si>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</si>
  <si>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</si>
  <si>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</si>
  <si>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</si>
  <si>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</si>
  <si>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</si>
  <si>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</si>
  <si>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</si>
  <si>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</si>
  <si>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</si>
  <si>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</si>
  <si>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</si>
  <si>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</si>
  <si>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</si>
  <si>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</si>
  <si>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</si>
  <si>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</si>
  <si>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</si>
  <si>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</si>
  <si>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</si>
  <si>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</si>
  <si>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</si>
  <si>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</si>
  <si>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</si>
  <si>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</si>
  <si>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</si>
  <si>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</si>
  <si>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</si>
  <si>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</si>
  <si>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</si>
  <si>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</si>
  <si>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</si>
  <si>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</si>
  <si>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</si>
  <si>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</si>
  <si>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</si>
  <si>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</si>
  <si>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</si>
  <si>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</si>
  <si>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</si>
  <si>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</si>
  <si>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</si>
  <si>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</si>
  <si>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</si>
  <si>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</si>
  <si>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</si>
  <si>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</si>
  <si>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</si>
  <si>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</si>
  <si>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</si>
  <si>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</si>
  <si>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</si>
  <si>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</si>
  <si>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</si>
  <si>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</si>
  <si>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</si>
  <si>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</si>
  <si>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</si>
  <si>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</si>
  <si>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</si>
  <si>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</si>
  <si>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</si>
  <si>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</si>
  <si>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</si>
  <si>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</si>
  <si>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</si>
  <si>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</si>
  <si>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</si>
  <si>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</si>
  <si>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</si>
  <si>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</si>
  <si>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</si>
  <si>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</si>
  <si>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</si>
  <si>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</si>
  <si>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</si>
  <si>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</si>
  <si>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</si>
  <si>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</si>
  <si>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</si>
  <si>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</si>
  <si>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</si>
  <si>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</si>
  <si>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</si>
  <si>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</si>
  <si>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</si>
  <si>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</si>
  <si>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</si>
  <si>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</si>
  <si>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</si>
  <si>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</si>
  <si>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</si>
  <si>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</si>
  <si>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</si>
  <si>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</si>
  <si>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</si>
  <si>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</si>
  <si>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</si>
  <si>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</si>
  <si>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</si>
  <si>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</si>
  <si>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</si>
  <si>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</si>
  <si>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</si>
  <si>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</si>
  <si>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</si>
  <si>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</si>
  <si>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</si>
  <si>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</si>
  <si>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</si>
  <si>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</si>
  <si>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</si>
  <si>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</si>
  <si>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</si>
  <si>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</si>
  <si>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</si>
  <si>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</si>
  <si>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</si>
  <si>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</si>
  <si>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</si>
  <si>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</si>
  <si>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</si>
  <si>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</si>
  <si>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</si>
  <si>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</si>
  <si>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</si>
  <si>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</si>
  <si>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</si>
  <si>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</si>
  <si>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</si>
  <si>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</si>
  <si>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</si>
  <si>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</si>
  <si>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</si>
  <si>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</si>
  <si>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</si>
  <si>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</si>
  <si>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</si>
  <si>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</si>
  <si>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</si>
  <si>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</si>
  <si>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</si>
  <si>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</si>
  <si>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</si>
  <si>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</si>
  <si>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</si>
  <si>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</si>
  <si>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</si>
  <si>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</si>
  <si>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</si>
  <si>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</si>
  <si>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</si>
  <si>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</si>
  <si>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</si>
  <si>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</si>
  <si>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</si>
  <si>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</si>
  <si>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</si>
  <si>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</si>
  <si>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</si>
  <si>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</si>
  <si>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</si>
  <si>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</si>
  <si>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</si>
  <si>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</si>
  <si>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</si>
  <si>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</si>
  <si>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</si>
  <si>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</si>
  <si>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</si>
  <si>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</si>
  <si>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</si>
  <si>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</si>
  <si>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</si>
  <si>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</si>
  <si>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</si>
  <si>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</si>
  <si>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</si>
  <si>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</si>
  <si>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</si>
  <si>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</si>
  <si>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</si>
  <si>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</si>
  <si>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</si>
  <si>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</si>
  <si>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</si>
  <si>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</si>
  <si>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</si>
  <si>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</si>
  <si>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</si>
  <si>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</si>
  <si>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</si>
  <si>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</si>
  <si>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</si>
  <si>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</si>
  <si>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</si>
  <si>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</si>
  <si>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</si>
  <si>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</si>
  <si>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</si>
  <si>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</si>
  <si>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</si>
  <si>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</si>
  <si>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</si>
  <si>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</si>
  <si>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</si>
  <si>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</si>
  <si>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</si>
  <si>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</si>
  <si>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</si>
  <si>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</si>
  <si>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</si>
  <si>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</si>
  <si>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</si>
  <si>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</si>
  <si>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</si>
  <si>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</si>
  <si>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</si>
  <si>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</si>
  <si>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</si>
  <si>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</si>
  <si>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</si>
  <si>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</si>
  <si>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</si>
  <si>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</si>
  <si>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</si>
  <si>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</si>
  <si>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</si>
  <si>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</si>
  <si>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</si>
  <si>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</si>
  <si>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</si>
  <si>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</si>
  <si>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</si>
  <si>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</si>
  <si>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</si>
  <si>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</si>
  <si>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</si>
  <si>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</si>
  <si>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</si>
  <si>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</si>
  <si>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</si>
  <si>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</si>
  <si>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</si>
  <si>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</si>
  <si>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</si>
  <si>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</si>
  <si>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</si>
  <si>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</si>
  <si>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</si>
  <si>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</si>
  <si>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</si>
  <si>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</si>
  <si>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</si>
  <si>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</si>
  <si>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</si>
  <si>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</si>
  <si>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</si>
  <si>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</si>
  <si>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</si>
  <si>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</si>
  <si>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</si>
  <si>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</si>
  <si>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</si>
  <si>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</si>
  <si>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</si>
  <si>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</si>
  <si>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</si>
  <si>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</si>
  <si>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</si>
  <si>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</si>
  <si>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</si>
  <si>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</si>
  <si>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</si>
  <si>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</si>
  <si>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</si>
  <si>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</si>
  <si>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</si>
  <si>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</si>
  <si>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</si>
  <si>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</si>
  <si>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</si>
  <si>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</si>
  <si>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</si>
  <si>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</si>
  <si>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</si>
  <si>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</si>
  <si>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</si>
  <si>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</si>
  <si>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</si>
  <si>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</si>
  <si>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</si>
  <si>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</si>
  <si>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</si>
  <si>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</si>
  <si>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</si>
  <si>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</si>
  <si>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</si>
  <si>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</si>
  <si>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</si>
  <si>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</si>
  <si>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</si>
  <si>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</si>
  <si>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</si>
  <si>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</si>
  <si>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</si>
  <si>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</si>
  <si>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</si>
  <si>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</si>
  <si>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</si>
  <si>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</si>
  <si>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</si>
  <si>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</si>
  <si>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</si>
  <si>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</si>
  <si>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</si>
  <si>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</si>
  <si>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</si>
  <si>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</si>
  <si>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</si>
  <si>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</si>
  <si>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</si>
  <si>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</si>
  <si>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</si>
  <si>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</si>
  <si>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</si>
  <si>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</si>
  <si>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</si>
  <si>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</si>
  <si>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</si>
  <si>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</si>
  <si>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</si>
  <si>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</si>
  <si>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</si>
  <si>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</si>
  <si>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</si>
  <si>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</si>
  <si>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</si>
  <si>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</si>
  <si>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</si>
  <si>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</si>
  <si>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</si>
  <si>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</si>
  <si>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</si>
  <si>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</si>
  <si>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</si>
  <si>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</si>
  <si>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</si>
  <si>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</si>
  <si>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</si>
  <si>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</si>
  <si>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</si>
  <si>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</si>
  <si>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</si>
  <si>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</si>
  <si>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</si>
  <si>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</si>
  <si>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</si>
  <si>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</si>
  <si>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</si>
  <si>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</si>
  <si>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</si>
  <si>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</si>
  <si>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</si>
  <si>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</si>
  <si>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</si>
  <si>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</si>
  <si>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</si>
  <si>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</si>
  <si>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</si>
  <si>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</si>
  <si>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</si>
  <si>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</si>
  <si>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</si>
  <si>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</si>
  <si>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</si>
  <si>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</si>
  <si>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</si>
  <si>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</si>
  <si>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</si>
  <si>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</si>
  <si>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</si>
  <si>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</si>
  <si>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</si>
  <si>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</si>
  <si>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</si>
  <si>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</si>
  <si>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</si>
  <si>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</si>
  <si>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</si>
  <si>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</si>
  <si>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</si>
  <si>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</si>
  <si>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</si>
  <si>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</si>
  <si>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</si>
  <si>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</si>
  <si>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</si>
  <si>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</si>
  <si>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</si>
  <si>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</si>
  <si>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</si>
  <si>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</si>
  <si>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</si>
  <si>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</si>
  <si>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</si>
  <si>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</si>
  <si>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</si>
  <si>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</si>
  <si>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</si>
  <si>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</si>
  <si>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</si>
  <si>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</si>
  <si>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</si>
  <si>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</si>
  <si>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</si>
  <si>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</si>
  <si>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</si>
  <si>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</si>
  <si>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</si>
  <si>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</si>
  <si>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</si>
  <si>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</si>
  <si>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</si>
  <si>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</si>
  <si>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</si>
  <si>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</si>
  <si>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</si>
  <si>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</si>
  <si>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</si>
  <si>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</si>
  <si>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</si>
  <si>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</si>
  <si>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</si>
  <si>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</si>
  <si>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</si>
  <si>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</si>
  <si>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</si>
  <si>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</si>
  <si>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</si>
  <si>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</si>
  <si>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</si>
  <si>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</si>
  <si>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</si>
  <si>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</si>
  <si>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</si>
  <si>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</si>
  <si>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</si>
  <si>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</si>
  <si>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</si>
  <si>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</si>
  <si>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</si>
  <si>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</si>
  <si>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</si>
  <si>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</si>
  <si>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</si>
  <si>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</si>
  <si>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</si>
  <si>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</si>
  <si>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</si>
  <si>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</si>
  <si>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</si>
  <si>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</si>
  <si>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</si>
  <si>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</si>
  <si>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</si>
  <si>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</si>
  <si>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</si>
  <si>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</si>
  <si>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</si>
  <si>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</si>
  <si>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</si>
  <si>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</si>
  <si>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</si>
  <si>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</si>
  <si>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</si>
  <si>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</si>
  <si>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</si>
  <si>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</si>
  <si>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</si>
  <si>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</si>
  <si>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</si>
  <si>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</si>
  <si>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</si>
  <si>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</si>
  <si>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</si>
  <si>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</si>
  <si>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</si>
  <si>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</si>
  <si>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</si>
  <si>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</si>
  <si>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</si>
  <si>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</si>
  <si>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</si>
  <si>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</si>
  <si>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</si>
  <si>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</si>
  <si>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</si>
  <si>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</si>
  <si>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</si>
  <si>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</si>
  <si>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</si>
  <si>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</si>
  <si>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</si>
  <si>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</si>
  <si>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</si>
  <si>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</si>
  <si>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</si>
  <si>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</si>
  <si>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</si>
  <si>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</si>
  <si>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</si>
  <si>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</si>
  <si>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</si>
  <si>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</si>
  <si>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</si>
  <si>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</si>
  <si>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</si>
  <si>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</si>
  <si>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</si>
  <si>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</si>
  <si>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</si>
  <si>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</si>
  <si>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</si>
  <si>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</si>
  <si>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</si>
  <si>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</si>
  <si>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</si>
  <si>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</si>
  <si>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</si>
  <si>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</si>
  <si>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</si>
  <si>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</si>
  <si>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</si>
  <si>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</si>
  <si>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</si>
  <si>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</si>
  <si>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</si>
  <si>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</si>
  <si>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</si>
  <si>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</si>
  <si>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</si>
  <si>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</si>
  <si>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</si>
  <si>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</si>
  <si>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</si>
  <si>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</si>
  <si>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</si>
  <si>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</si>
  <si>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</si>
  <si>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</si>
  <si>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</si>
  <si>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</si>
  <si>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</si>
  <si>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</si>
  <si>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</si>
  <si>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</si>
  <si>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</si>
  <si>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</si>
  <si>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</si>
  <si>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</si>
  <si>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</si>
  <si>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</si>
  <si>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</si>
  <si>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</si>
  <si>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</si>
  <si>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</si>
  <si>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</si>
  <si>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</si>
  <si>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</si>
  <si>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</si>
  <si>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</si>
  <si>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</si>
  <si>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</si>
  <si>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</si>
  <si>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</si>
  <si>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</si>
  <si>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</si>
  <si>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</si>
  <si>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</si>
  <si>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</si>
  <si>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</si>
  <si>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</si>
  <si>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</si>
  <si>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</si>
  <si>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</si>
  <si>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</si>
  <si>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</si>
  <si>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</si>
  <si>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</si>
  <si>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</si>
  <si>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</si>
  <si>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</si>
  <si>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</si>
  <si>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</si>
  <si>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</si>
  <si>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</si>
  <si>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</si>
  <si>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</si>
  <si>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</si>
  <si>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</si>
  <si>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</si>
  <si>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</si>
  <si>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</si>
  <si>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</si>
  <si>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</si>
  <si>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</si>
  <si>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</si>
  <si>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</si>
  <si>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</si>
  <si>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</si>
  <si>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</si>
  <si>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</si>
  <si>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</si>
  <si>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</si>
  <si>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</si>
  <si>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</si>
  <si>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</si>
  <si>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</si>
  <si>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</si>
  <si>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</si>
  <si>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</si>
  <si>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</si>
  <si>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</si>
  <si>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</si>
  <si>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</si>
  <si>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</si>
  <si>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</si>
  <si>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</si>
  <si>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</si>
  <si>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</si>
  <si>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</si>
  <si>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</si>
  <si>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</si>
  <si>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</si>
  <si>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</si>
  <si>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</si>
  <si>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</si>
  <si>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</si>
  <si>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</si>
  <si>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</si>
  <si>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</si>
  <si>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</si>
  <si>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</si>
  <si>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</si>
  <si>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</si>
  <si>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</si>
  <si>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</si>
  <si>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</si>
  <si>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</si>
  <si>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</si>
  <si>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</si>
  <si>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</si>
  <si>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</si>
  <si>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</si>
  <si>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</si>
  <si>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</si>
  <si>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</si>
  <si>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</si>
  <si>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</si>
  <si>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</si>
  <si>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</si>
  <si>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</si>
  <si>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</si>
  <si>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</si>
  <si>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</si>
  <si>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</si>
  <si>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</si>
  <si>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</si>
  <si>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</si>
  <si>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</si>
  <si>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</si>
  <si>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</si>
  <si>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</si>
  <si>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</si>
  <si>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</si>
  <si>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</si>
  <si>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</si>
  <si>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</si>
  <si>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</si>
  <si>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</si>
  <si>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</si>
  <si>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</si>
  <si>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</si>
  <si>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</si>
  <si>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</si>
  <si>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</si>
  <si>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</si>
  <si>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</si>
  <si>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</si>
  <si>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</si>
  <si>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</si>
  <si>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</si>
  <si>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</si>
  <si>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</si>
  <si>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</si>
  <si>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</si>
  <si>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</si>
  <si>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</si>
  <si>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</si>
  <si>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</si>
  <si>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</si>
  <si>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</si>
  <si>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</si>
  <si>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</si>
  <si>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</si>
  <si>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</si>
  <si>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</si>
  <si>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</si>
  <si>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</si>
  <si>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</si>
  <si>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</si>
  <si>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</si>
  <si>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</si>
  <si>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</si>
  <si>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</si>
  <si>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</si>
  <si>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</si>
  <si>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</si>
  <si>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</si>
  <si>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</si>
  <si>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</si>
  <si>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</si>
  <si>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</si>
  <si>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</si>
  <si>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</si>
  <si>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</si>
  <si>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</si>
  <si>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</si>
  <si>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</si>
  <si>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</si>
  <si>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</si>
  <si>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</si>
  <si>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</si>
  <si>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</si>
  <si>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</si>
  <si>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</si>
  <si>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</si>
  <si>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</si>
  <si>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</si>
  <si>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</si>
  <si>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</si>
  <si>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</si>
  <si>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</si>
  <si>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</si>
  <si>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</si>
  <si>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</si>
  <si>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</si>
  <si>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</si>
  <si>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</si>
  <si>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</si>
  <si>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</si>
  <si>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</si>
  <si>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</si>
  <si>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</si>
  <si>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</si>
  <si>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</si>
  <si>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</si>
  <si>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</si>
  <si>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</si>
  <si>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</si>
  <si>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</si>
  <si>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</si>
  <si>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</si>
  <si>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</si>
  <si>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</si>
  <si>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</si>
  <si>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</si>
  <si>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</si>
  <si>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</si>
  <si>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</si>
  <si>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</si>
  <si>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</si>
  <si>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</si>
  <si>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</si>
  <si>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</si>
  <si>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</si>
  <si>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</si>
  <si>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</si>
  <si>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</si>
  <si>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</si>
  <si>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</si>
  <si>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</si>
  <si>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</si>
  <si>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</si>
  <si>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</si>
  <si>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</si>
  <si>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</si>
  <si>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</si>
  <si>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</si>
  <si>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</si>
  <si>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</si>
  <si>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</si>
  <si>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</si>
  <si>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</si>
  <si>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</si>
  <si>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</si>
  <si>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</si>
  <si>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</si>
  <si>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</si>
  <si>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</si>
  <si>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</si>
  <si>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</si>
  <si>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</si>
  <si>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</si>
  <si>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</si>
  <si>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</si>
  <si>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</si>
  <si>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</si>
  <si>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</si>
  <si>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</si>
  <si>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</si>
  <si>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</si>
  <si>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</si>
  <si>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</si>
  <si>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</si>
  <si>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</si>
  <si>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</si>
  <si>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</si>
  <si>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</si>
  <si>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</si>
  <si>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</si>
  <si>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</si>
  <si>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</si>
  <si>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</si>
  <si>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</si>
  <si>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</si>
  <si>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</si>
  <si>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</si>
  <si>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</si>
  <si>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</si>
  <si>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</si>
  <si>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</si>
  <si>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</si>
  <si>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</si>
  <si>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</si>
  <si>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</si>
  <si>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</si>
  <si>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</si>
  <si>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</si>
  <si>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</si>
  <si>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</si>
  <si>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</si>
  <si>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</si>
  <si>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</si>
  <si>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</si>
  <si>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</si>
  <si>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</si>
  <si>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</si>
  <si>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</si>
  <si>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</si>
  <si>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</si>
  <si>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</si>
  <si>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</si>
  <si>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</si>
  <si>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</si>
  <si>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</si>
  <si>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</si>
  <si>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</si>
  <si>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</si>
  <si>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</si>
  <si>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</si>
  <si>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</si>
  <si>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</si>
  <si>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</si>
  <si>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</si>
  <si>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</si>
  <si>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</si>
  <si>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</si>
  <si>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</si>
  <si>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</si>
  <si>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</si>
  <si>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</si>
  <si>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</si>
  <si>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</si>
  <si>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</si>
  <si>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</si>
  <si>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</si>
  <si>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</si>
  <si>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</si>
  <si>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</si>
  <si>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</si>
  <si>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</si>
  <si>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</si>
  <si>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</si>
  <si>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</si>
  <si>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</si>
  <si>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</si>
  <si>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</si>
  <si>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</si>
  <si>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</si>
  <si>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</si>
  <si>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</si>
  <si>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</si>
  <si>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</si>
  <si>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</si>
  <si>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</si>
  <si>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</si>
  <si>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</si>
  <si>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</si>
  <si>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</si>
  <si>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</si>
  <si>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</si>
  <si>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</si>
  <si>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</si>
  <si>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</si>
  <si>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</si>
  <si>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</si>
  <si>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</si>
  <si>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</si>
  <si>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</si>
  <si>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</si>
  <si>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</si>
  <si>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</si>
  <si>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</si>
  <si>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</si>
  <si>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</si>
  <si>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</si>
  <si>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</si>
  <si>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</si>
  <si>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</si>
  <si>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</si>
  <si>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</si>
  <si>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</si>
  <si>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</si>
  <si>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</si>
  <si>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</si>
  <si>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</si>
  <si>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</si>
  <si>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</si>
  <si>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</si>
  <si>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</si>
  <si>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</si>
  <si>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</si>
  <si>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</si>
  <si>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</si>
  <si>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</si>
  <si>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</si>
  <si>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</si>
  <si>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</si>
  <si>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</si>
  <si>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</si>
  <si>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</si>
  <si>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</si>
  <si>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</si>
  <si>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</si>
  <si>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</si>
  <si>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</si>
  <si>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</si>
  <si>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</si>
  <si>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</si>
  <si>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</si>
  <si>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</si>
  <si>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</si>
  <si>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</si>
  <si>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</si>
  <si>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</si>
  <si>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</si>
  <si>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</si>
  <si>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</si>
  <si>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</si>
  <si>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</si>
  <si>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</si>
  <si>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</si>
  <si>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</si>
  <si>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</si>
  <si>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</si>
  <si>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</si>
  <si>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</si>
  <si>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</si>
  <si>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</si>
  <si>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</si>
  <si>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</si>
  <si>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</si>
  <si>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</si>
  <si>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</si>
  <si>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</si>
  <si>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</si>
  <si>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</si>
  <si>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</si>
  <si>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</si>
  <si>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</si>
  <si>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</si>
  <si>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</si>
  <si>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</si>
  <si>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</si>
  <si>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</si>
  <si>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</si>
  <si>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</si>
  <si>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</si>
  <si>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</si>
  <si>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</si>
  <si>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</si>
  <si>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</si>
  <si>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</si>
  <si>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</si>
  <si>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</si>
  <si>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</si>
  <si>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</si>
  <si>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</si>
  <si>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</si>
  <si>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</si>
  <si>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</si>
  <si>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</si>
  <si>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</si>
  <si>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</si>
  <si>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</si>
  <si>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</si>
  <si>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</si>
  <si>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</si>
  <si>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</si>
  <si>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</si>
  <si>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</si>
  <si>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</si>
  <si>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</si>
  <si>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</si>
  <si>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</si>
  <si>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</si>
  <si>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</si>
  <si>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</si>
  <si>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</si>
  <si>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</si>
  <si>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</si>
  <si>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</si>
  <si>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</si>
  <si>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</si>
  <si>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</si>
  <si>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</si>
  <si>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</si>
  <si>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</si>
  <si>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</si>
  <si>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</si>
  <si>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</si>
  <si>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</si>
  <si>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</si>
  <si>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</si>
  <si>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</si>
  <si>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</si>
  <si>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</si>
  <si>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</si>
  <si>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</si>
  <si>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</si>
  <si>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</si>
  <si>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</si>
  <si>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</si>
  <si>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</si>
  <si>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</si>
  <si>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</si>
  <si>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</si>
  <si>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</si>
  <si>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</si>
  <si>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</si>
  <si>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</si>
  <si>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</si>
  <si>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</si>
  <si>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</si>
  <si>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</si>
  <si>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</si>
  <si>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</si>
  <si>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</si>
  <si>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</si>
  <si>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</si>
  <si>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</si>
  <si>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</si>
  <si>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</si>
  <si>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</si>
  <si>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</si>
  <si>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</si>
  <si>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</si>
  <si>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</si>
  <si>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</si>
  <si>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</si>
  <si>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</si>
  <si>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</si>
  <si>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</si>
  <si>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</si>
  <si>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</si>
  <si>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</si>
  <si>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</si>
  <si>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</si>
  <si>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</si>
  <si>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</si>
  <si>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</si>
  <si>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</si>
  <si>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</si>
  <si>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</si>
  <si>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</si>
  <si>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</si>
  <si>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</si>
  <si>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</si>
  <si>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</si>
  <si>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</si>
  <si>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</si>
  <si>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</si>
  <si>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</si>
  <si>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</si>
  <si>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</si>
  <si>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</si>
  <si>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</si>
  <si>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</si>
  <si>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</si>
  <si>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</si>
  <si>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</si>
  <si>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</si>
  <si>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</si>
  <si>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</si>
  <si>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</si>
  <si>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</si>
  <si>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</si>
  <si>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</si>
  <si>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</si>
  <si>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</si>
  <si>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</si>
  <si>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</si>
  <si>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</si>
  <si>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</si>
  <si>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</si>
  <si>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</si>
  <si>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</si>
  <si>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</si>
  <si>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</si>
  <si>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</si>
  <si>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</si>
  <si>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</si>
  <si>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</si>
  <si>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</si>
  <si>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</si>
  <si>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</si>
  <si>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</si>
  <si>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</si>
  <si>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</si>
  <si>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</si>
  <si>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</si>
  <si>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</si>
  <si>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</si>
  <si>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</si>
  <si>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</si>
  <si>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</si>
  <si>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</si>
  <si>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</si>
  <si>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</si>
  <si>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</si>
  <si>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</si>
  <si>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</si>
  <si>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</si>
  <si>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</si>
  <si>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</si>
  <si>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</si>
  <si>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</si>
  <si>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</si>
  <si>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</si>
  <si>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</si>
  <si>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</si>
  <si>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</si>
  <si>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</si>
  <si>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</si>
  <si>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</si>
  <si>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</si>
  <si>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</si>
  <si>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</si>
  <si>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</si>
  <si>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</si>
  <si>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</si>
  <si>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</si>
  <si>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</si>
  <si>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</si>
  <si>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</si>
  <si>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</si>
  <si>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</si>
  <si>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</si>
  <si>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</si>
  <si>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</si>
  <si>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</si>
  <si>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</si>
  <si>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</si>
  <si>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</si>
  <si>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</si>
  <si>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</si>
  <si>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</si>
  <si>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</si>
  <si>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</si>
  <si>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</si>
  <si>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</si>
  <si>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</si>
  <si>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</si>
  <si>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</si>
  <si>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</si>
  <si>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</si>
  <si>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</si>
  <si>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</si>
  <si>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</si>
  <si>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</si>
  <si>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</si>
  <si>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</si>
  <si>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</si>
  <si>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</si>
  <si>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</si>
  <si>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</si>
  <si>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</si>
  <si>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</si>
  <si>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</si>
  <si>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</si>
  <si>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</si>
  <si>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</si>
  <si>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</si>
  <si>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</si>
  <si>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</si>
  <si>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</si>
  <si>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</si>
  <si>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</si>
  <si>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</si>
  <si>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</si>
  <si>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</si>
  <si>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</si>
  <si>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</si>
  <si>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</si>
  <si>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</si>
  <si>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</si>
  <si>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</si>
  <si>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</si>
  <si>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</si>
  <si>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</si>
  <si>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</si>
  <si>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</si>
  <si>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</si>
  <si>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</si>
  <si>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</si>
  <si>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</si>
  <si>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</si>
  <si>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</si>
  <si>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</si>
  <si>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</si>
  <si>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</si>
  <si>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</si>
  <si>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</si>
  <si>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</si>
  <si>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</si>
  <si>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</si>
  <si>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</si>
  <si>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</si>
  <si>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</si>
  <si>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</si>
  <si>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</si>
  <si>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</si>
  <si>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</si>
  <si>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</si>
  <si>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</si>
  <si>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</si>
  <si>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</si>
  <si>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</si>
  <si>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</si>
  <si>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</si>
  <si>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</si>
  <si>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</si>
  <si>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</si>
  <si>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</si>
  <si>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</si>
  <si>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</si>
  <si>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</si>
  <si>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</si>
  <si>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</si>
  <si>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</si>
  <si>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</si>
  <si>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</si>
  <si>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</si>
  <si>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</si>
  <si>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</si>
  <si>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</si>
  <si>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</si>
  <si>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</si>
  <si>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</si>
  <si>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</si>
  <si>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</si>
  <si>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</si>
  <si>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</si>
  <si>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</si>
  <si>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</si>
  <si>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</si>
  <si>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</si>
  <si>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</si>
  <si>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</si>
  <si>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</si>
  <si>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</si>
  <si>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</si>
  <si>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</si>
  <si>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</si>
  <si>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</si>
  <si>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</si>
  <si>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</si>
  <si>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</si>
  <si>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</si>
  <si>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</si>
  <si>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</si>
  <si>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</si>
  <si>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</si>
  <si>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</si>
  <si>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</si>
  <si>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</si>
  <si>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</si>
  <si>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</si>
  <si>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</si>
  <si>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</si>
  <si>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</si>
  <si>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</si>
  <si>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</si>
  <si>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</si>
  <si>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</si>
  <si>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</si>
  <si>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</si>
  <si>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</si>
  <si>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</si>
  <si>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</si>
  <si>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</si>
  <si>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</si>
  <si>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</si>
  <si>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</si>
  <si>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</si>
  <si>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</si>
  <si>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</si>
  <si>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</si>
  <si>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</si>
  <si>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</si>
  <si>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</si>
  <si>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</si>
  <si>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</si>
  <si>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</si>
  <si>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</si>
  <si>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</si>
  <si>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</si>
  <si>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</si>
  <si>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</si>
  <si>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</si>
  <si>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</si>
  <si>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</si>
  <si>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</si>
  <si>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</si>
  <si>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</si>
  <si>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</si>
  <si>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</si>
  <si>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</si>
  <si>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</si>
  <si>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</si>
  <si>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</si>
  <si>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</si>
  <si>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</si>
  <si>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</si>
  <si>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</si>
  <si>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</si>
  <si>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</si>
  <si>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</si>
  <si>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</si>
  <si>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</si>
  <si>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</si>
  <si>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</si>
  <si>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</si>
  <si>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</si>
  <si>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</si>
  <si>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</si>
  <si>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</si>
  <si>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</si>
  <si>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</si>
  <si>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</si>
  <si>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</si>
  <si>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</si>
  <si>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</si>
  <si>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</si>
  <si>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</si>
  <si>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</si>
  <si>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</si>
  <si>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</si>
  <si>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</si>
  <si>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</si>
  <si>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</si>
  <si>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</si>
  <si>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</si>
  <si>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</si>
  <si>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</si>
  <si>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</si>
  <si>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</si>
  <si>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</si>
  <si>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</si>
  <si>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</si>
  <si>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</si>
  <si>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</si>
  <si>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</si>
  <si>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</si>
  <si>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</si>
  <si>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</si>
  <si>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</si>
  <si>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</si>
  <si>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</si>
  <si>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</si>
  <si>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</si>
  <si>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</si>
  <si>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</si>
  <si>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</si>
  <si>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</si>
  <si>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</si>
  <si>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</si>
  <si>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</si>
  <si>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</si>
  <si>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</si>
  <si>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</si>
  <si>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</si>
  <si>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</si>
  <si>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</si>
  <si>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</si>
  <si>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</si>
  <si>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</si>
  <si>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</si>
  <si>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</si>
  <si>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</si>
  <si>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</si>
  <si>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</si>
  <si>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</si>
  <si>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</si>
  <si>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</si>
  <si>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</si>
  <si>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</si>
  <si>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</si>
  <si>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</si>
  <si>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</si>
  <si>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</si>
  <si>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</si>
  <si>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</si>
  <si>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</si>
  <si>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</si>
  <si>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</si>
  <si>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</si>
  <si>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</si>
  <si>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</si>
  <si>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</si>
  <si>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</si>
  <si>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</si>
  <si>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</si>
  <si>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</si>
  <si>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</si>
  <si>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</si>
  <si>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</si>
  <si>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</si>
  <si>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</si>
  <si>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</si>
  <si>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</si>
  <si>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</si>
  <si>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</si>
  <si>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</si>
  <si>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</si>
  <si>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</si>
  <si>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</si>
  <si>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</si>
  <si>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</si>
  <si>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</si>
  <si>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</si>
  <si>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</si>
  <si>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</si>
  <si>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</si>
  <si>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</si>
  <si>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</si>
  <si>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</si>
  <si>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</si>
  <si>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</si>
  <si>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</si>
  <si>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</si>
  <si>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</si>
  <si>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</si>
  <si>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</si>
  <si>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</si>
  <si>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</si>
  <si>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</si>
  <si>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</si>
  <si>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</si>
  <si>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</si>
  <si>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</si>
  <si>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</si>
  <si>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</si>
  <si>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</si>
  <si>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</si>
  <si>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</si>
  <si>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</si>
  <si>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</si>
  <si>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</si>
  <si>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</si>
  <si>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</si>
  <si>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</si>
  <si>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</si>
  <si>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</si>
  <si>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</si>
  <si>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</si>
  <si>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</si>
  <si>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</si>
  <si>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</si>
  <si>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</si>
  <si>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</si>
  <si>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</si>
  <si>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</si>
  <si>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</si>
  <si>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</si>
  <si>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</si>
  <si>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</si>
  <si>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</si>
  <si>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</si>
  <si>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</si>
  <si>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</si>
  <si>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</si>
  <si>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</si>
  <si>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</si>
  <si>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</si>
  <si>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</si>
  <si>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</si>
  <si>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</si>
  <si>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</si>
  <si>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</si>
  <si>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</si>
  <si>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</si>
  <si>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</si>
  <si>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</si>
  <si>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</si>
  <si>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</si>
  <si>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</si>
  <si>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</si>
  <si>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</si>
  <si>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</si>
  <si>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</si>
  <si>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</si>
  <si>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</si>
  <si>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</si>
  <si>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</si>
  <si>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</si>
  <si>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</si>
  <si>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</si>
  <si>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</si>
  <si>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</si>
  <si>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</si>
  <si>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</si>
  <si>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</si>
  <si>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</si>
  <si>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</si>
  <si>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</si>
  <si>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</si>
  <si>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</si>
  <si>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</si>
  <si>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</si>
  <si>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</si>
  <si>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</si>
  <si>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</si>
  <si>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</si>
  <si>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</si>
  <si>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</si>
  <si>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</si>
  <si>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</si>
  <si>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</si>
  <si>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</si>
  <si>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</si>
  <si>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</si>
  <si>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</si>
  <si>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</si>
  <si>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</si>
  <si>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</si>
  <si>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</si>
  <si>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</si>
  <si>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</si>
  <si>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</si>
  <si>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</si>
  <si>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</si>
  <si>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</si>
  <si>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</si>
  <si>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</si>
  <si>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</si>
  <si>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</si>
  <si>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</si>
  <si>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</si>
  <si>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</si>
  <si>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</si>
  <si>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</si>
  <si>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</si>
  <si>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</si>
  <si>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</si>
  <si>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</si>
  <si>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</si>
  <si>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</si>
  <si>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</si>
  <si>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</si>
  <si>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</si>
  <si>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</si>
  <si>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</si>
  <si>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</si>
  <si>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</si>
  <si>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</si>
  <si>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</si>
  <si>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</si>
  <si>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</si>
  <si>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</si>
  <si>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</si>
  <si>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</si>
  <si>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</si>
  <si>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</si>
  <si>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</si>
  <si>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</si>
  <si>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</si>
  <si>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</si>
  <si>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</si>
  <si>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</si>
  <si>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</si>
  <si>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</si>
  <si>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</si>
  <si>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</si>
  <si>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</si>
  <si>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</si>
  <si>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</si>
  <si>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</si>
  <si>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</si>
  <si>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</si>
  <si>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</si>
  <si>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</si>
  <si>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</si>
  <si>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</si>
  <si>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</si>
  <si>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</si>
  <si>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</si>
  <si>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</si>
  <si>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</si>
  <si>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</si>
  <si>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</si>
  <si>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</si>
  <si>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</si>
  <si>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</si>
  <si>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</si>
  <si>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</si>
  <si>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</si>
  <si>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</si>
  <si>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</si>
  <si>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</si>
  <si>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</si>
  <si>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</si>
  <si>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</si>
  <si>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</si>
  <si>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</si>
  <si>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</si>
  <si>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</si>
  <si>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</si>
  <si>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</si>
  <si>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</si>
  <si>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</si>
  <si>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</si>
  <si>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</si>
  <si>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</si>
  <si>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</si>
  <si>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</si>
  <si>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</si>
  <si>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</si>
  <si>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</si>
  <si>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</si>
  <si>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</si>
  <si>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</si>
  <si>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</si>
  <si>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</si>
  <si>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</si>
  <si>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</si>
  <si>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</si>
  <si>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</si>
  <si>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</si>
  <si>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</si>
  <si>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</si>
  <si>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</si>
  <si>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</si>
  <si>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</si>
  <si>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</si>
  <si>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</si>
  <si>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</si>
  <si>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</si>
  <si>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</si>
  <si>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</si>
  <si>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</si>
  <si>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</si>
  <si>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</si>
  <si>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</si>
  <si>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</si>
  <si>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</si>
  <si>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</si>
  <si>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</si>
  <si>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</si>
  <si>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</si>
  <si>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</si>
  <si>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</si>
  <si>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</si>
  <si>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</si>
  <si>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</si>
  <si>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</si>
  <si>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</si>
  <si>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</si>
  <si>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</si>
  <si>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</si>
  <si>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</si>
  <si>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</si>
  <si>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</si>
  <si>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</si>
  <si>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</si>
  <si>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</si>
  <si>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</si>
  <si>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</si>
  <si>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</si>
  <si>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</si>
  <si>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</si>
  <si>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</si>
  <si>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</si>
  <si>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</si>
  <si>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</si>
  <si>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</si>
  <si>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</si>
  <si>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</si>
  <si>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</si>
  <si>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</si>
  <si>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</si>
  <si>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</si>
  <si>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</si>
  <si>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</si>
  <si>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</si>
  <si>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</si>
  <si>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</si>
  <si>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</si>
  <si>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</si>
  <si>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</si>
  <si>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</si>
  <si>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</si>
  <si>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</si>
  <si>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</si>
  <si>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</si>
  <si>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</si>
  <si>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</si>
  <si>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</si>
  <si>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</si>
  <si>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</si>
  <si>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</si>
  <si>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</si>
  <si>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</si>
  <si>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</si>
  <si>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</si>
  <si>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</si>
  <si>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</si>
  <si>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</si>
  <si>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</si>
  <si>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</si>
  <si>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</si>
  <si>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</si>
  <si>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</si>
  <si>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</si>
  <si>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</si>
  <si>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</si>
  <si>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</si>
  <si>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</si>
  <si>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</si>
  <si>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</si>
  <si>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</si>
  <si>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</si>
  <si>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</si>
  <si>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</si>
  <si>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</si>
  <si>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</si>
  <si>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</si>
  <si>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</si>
  <si>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</si>
  <si>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</si>
  <si>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</si>
  <si>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</si>
  <si>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</si>
  <si>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</si>
  <si>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</si>
  <si>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</si>
  <si>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</si>
  <si>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</si>
  <si>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</si>
  <si>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</si>
  <si>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</si>
  <si>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</si>
  <si>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</si>
  <si>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</si>
  <si>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</si>
  <si>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</si>
  <si>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</si>
  <si>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</si>
  <si>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</si>
  <si>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</si>
  <si>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</si>
  <si>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</si>
  <si>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</si>
  <si>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</si>
  <si>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</si>
  <si>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</si>
  <si>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</si>
  <si>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</si>
  <si>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</si>
  <si>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</si>
  <si>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</si>
  <si>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</si>
  <si>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</si>
  <si>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</si>
  <si>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</si>
  <si>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</si>
  <si>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</si>
  <si>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</si>
  <si>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</si>
  <si>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</si>
  <si>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</si>
  <si>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</si>
  <si>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</si>
  <si>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</si>
  <si>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</si>
  <si>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</si>
  <si>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</si>
  <si>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</si>
  <si>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</si>
  <si>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</si>
  <si>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</si>
  <si>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</si>
  <si>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</si>
  <si>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</si>
  <si>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</si>
  <si>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</si>
  <si>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</si>
  <si>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</si>
  <si>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</si>
  <si>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</si>
  <si>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</si>
  <si>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</si>
  <si>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</si>
  <si>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</si>
  <si>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</si>
  <si>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</si>
  <si>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</si>
  <si>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</si>
  <si>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</si>
  <si>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</si>
  <si>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</si>
  <si>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</si>
  <si>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</si>
  <si>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</si>
  <si>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</si>
  <si>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</si>
  <si>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</si>
  <si>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</si>
  <si>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</si>
  <si>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</si>
  <si>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</si>
  <si>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</si>
  <si>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</si>
  <si>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</si>
  <si>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</si>
  <si>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</si>
  <si>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</si>
  <si>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</si>
  <si>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</si>
  <si>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</si>
  <si>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</si>
  <si>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</si>
  <si>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</si>
  <si>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</si>
  <si>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</si>
  <si>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</si>
  <si>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</si>
  <si>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</si>
  <si>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</si>
  <si>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</si>
  <si>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</si>
  <si>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</si>
  <si>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</si>
  <si>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</si>
  <si>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</si>
  <si>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</si>
  <si>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</si>
  <si>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</si>
  <si>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</si>
  <si>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</si>
  <si>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</si>
  <si>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</si>
  <si>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</si>
  <si>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</si>
  <si>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</si>
  <si>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</si>
  <si>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</si>
  <si>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</si>
  <si>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</si>
  <si>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</si>
  <si>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</si>
  <si>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</si>
  <si>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</si>
  <si>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</si>
  <si>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</si>
  <si>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</si>
  <si>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</si>
  <si>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</si>
  <si>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</si>
  <si>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</si>
  <si>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</si>
  <si>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</si>
  <si>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</si>
  <si>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</si>
  <si>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</si>
  <si>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</si>
  <si>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</si>
  <si>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</si>
  <si>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</si>
  <si>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</si>
  <si>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</si>
  <si>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</si>
  <si>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</si>
  <si>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</si>
  <si>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</si>
  <si>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</si>
  <si>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</si>
  <si>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</si>
  <si>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</si>
  <si>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</si>
  <si>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</si>
  <si>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</si>
  <si>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</si>
  <si>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</si>
  <si>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</si>
  <si>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</si>
  <si>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</si>
  <si>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</si>
  <si>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</si>
  <si>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</si>
  <si>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</si>
  <si>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</si>
  <si>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</si>
  <si>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</si>
  <si>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</si>
  <si>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</si>
  <si>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</si>
  <si>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</si>
  <si>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</si>
  <si>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</si>
  <si>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</si>
  <si>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</si>
  <si>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</si>
  <si>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</si>
  <si>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</si>
  <si>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</si>
  <si>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</si>
  <si>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</si>
  <si>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</si>
  <si>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</si>
  <si>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</si>
  <si>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</si>
  <si>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</si>
  <si>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</si>
  <si>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</si>
  <si>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</si>
  <si>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</si>
  <si>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</si>
  <si>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</si>
  <si>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</si>
  <si>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</si>
  <si>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</si>
  <si>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</si>
  <si>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</si>
  <si>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</si>
  <si>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</si>
  <si>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</si>
  <si>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</si>
  <si>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</si>
  <si>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</si>
  <si>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</si>
  <si>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</si>
  <si>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</si>
  <si>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</si>
  <si>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</si>
  <si>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</si>
  <si>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</si>
  <si>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</si>
  <si>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</si>
  <si>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</si>
  <si>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</si>
  <si>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</si>
  <si>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</si>
  <si>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</si>
  <si>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</si>
  <si>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</si>
  <si>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</si>
  <si>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</si>
  <si>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</si>
  <si>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</si>
  <si>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</si>
  <si>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</si>
  <si>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</si>
  <si>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</si>
  <si>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</si>
  <si>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</si>
  <si>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</si>
  <si>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</si>
  <si>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</si>
  <si>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</si>
  <si>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</si>
  <si>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</si>
  <si>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</si>
  <si>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</si>
  <si>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</si>
  <si>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</si>
  <si>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</si>
  <si>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</si>
  <si>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</si>
  <si>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</si>
  <si>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</si>
  <si>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</si>
  <si>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</si>
  <si>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</si>
  <si>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</si>
  <si>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</si>
  <si>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</si>
  <si>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</si>
  <si>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</si>
  <si>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</si>
  <si>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</si>
  <si>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</si>
  <si>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</si>
  <si>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</si>
  <si>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</si>
  <si>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</si>
  <si>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</si>
  <si>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</si>
  <si>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</si>
  <si>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</si>
  <si>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</si>
  <si>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</si>
  <si>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</si>
  <si>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</si>
  <si>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</si>
  <si>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</si>
  <si>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</si>
  <si>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</si>
  <si>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</si>
  <si>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</si>
  <si>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</si>
  <si>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</si>
  <si>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</si>
  <si>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</si>
  <si>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</si>
  <si>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</si>
  <si>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</si>
  <si>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</si>
  <si>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</si>
  <si>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</si>
  <si>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</si>
  <si>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</si>
  <si>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</si>
  <si>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</si>
  <si>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</si>
  <si>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</si>
  <si>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</si>
  <si>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</si>
  <si>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</si>
  <si>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</si>
  <si>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</si>
  <si>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</si>
  <si>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</si>
  <si>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</si>
  <si>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</si>
  <si>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</si>
  <si>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</si>
  <si>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</si>
  <si>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</si>
  <si>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</si>
  <si>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</si>
  <si>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</si>
  <si>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</si>
  <si>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</si>
  <si>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</si>
  <si>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</si>
  <si>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</si>
  <si>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</si>
  <si>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</si>
  <si>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</si>
  <si>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</si>
  <si>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</si>
  <si>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</si>
  <si>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</si>
  <si>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</si>
  <si>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</si>
  <si>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</si>
  <si>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</si>
  <si>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</si>
  <si>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</si>
  <si>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</si>
  <si>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</si>
  <si>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</si>
  <si>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</si>
  <si>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</si>
  <si>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</si>
  <si>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</si>
  <si>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</si>
  <si>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</si>
  <si>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</si>
  <si>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</si>
  <si>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</si>
  <si>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</si>
  <si>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</si>
  <si>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</si>
  <si>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</si>
  <si>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</si>
  <si>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</si>
  <si>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</si>
  <si>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</si>
  <si>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</si>
  <si>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</si>
  <si>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</si>
  <si>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</si>
  <si>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</si>
  <si>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</si>
  <si>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</si>
  <si>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</si>
  <si>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</si>
  <si>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</si>
  <si>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</si>
  <si>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</si>
  <si>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</si>
  <si>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</si>
  <si>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</si>
  <si>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</si>
  <si>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</si>
  <si>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</si>
  <si>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</si>
  <si>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</si>
  <si>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</si>
  <si>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</si>
  <si>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</si>
  <si>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</si>
  <si>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</si>
  <si>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</si>
  <si>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</si>
  <si>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</si>
  <si>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</si>
  <si>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</si>
  <si>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</si>
  <si>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</si>
  <si>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</si>
  <si>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</si>
  <si>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</si>
  <si>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</si>
  <si>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</si>
  <si>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</si>
  <si>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</si>
  <si>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</si>
  <si>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</si>
  <si>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</si>
  <si>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</si>
  <si>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</si>
  <si>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</si>
  <si>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</si>
  <si>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</si>
  <si>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</si>
  <si>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</si>
  <si>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</si>
  <si>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</si>
  <si>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</si>
  <si>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</si>
  <si>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</si>
  <si>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</si>
  <si>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</si>
  <si>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</si>
  <si>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</si>
  <si>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</si>
  <si>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</si>
  <si>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</si>
  <si>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</si>
  <si>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</si>
  <si>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</si>
  <si>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</si>
  <si>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</si>
  <si>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</si>
  <si>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</si>
  <si>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</si>
  <si>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</si>
  <si>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</si>
  <si>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</si>
  <si>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</si>
  <si>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</si>
  <si>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</si>
  <si>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</si>
  <si>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</si>
  <si>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</si>
  <si>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</si>
  <si>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</si>
  <si>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</si>
  <si>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</si>
  <si>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</si>
  <si>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</si>
  <si>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</si>
  <si>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</si>
  <si>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</si>
  <si>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</si>
  <si>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</si>
  <si>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</si>
  <si>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</si>
  <si>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</si>
  <si>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</si>
  <si>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</si>
  <si>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</si>
  <si>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</si>
  <si>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</si>
  <si>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</si>
  <si>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</si>
  <si>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</si>
  <si>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</si>
  <si>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</si>
  <si>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</si>
  <si>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</si>
  <si>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</si>
  <si>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</si>
  <si>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</si>
  <si>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</si>
  <si>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</si>
  <si>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</si>
  <si>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</si>
  <si>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</si>
  <si>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</si>
  <si>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</si>
  <si>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</si>
  <si>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</si>
  <si>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</si>
  <si>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</si>
  <si>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</si>
  <si>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</si>
  <si>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</si>
  <si>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</si>
  <si>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</si>
  <si>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</si>
  <si>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</si>
  <si>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</si>
  <si>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</si>
  <si>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</si>
  <si>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</si>
  <si>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</si>
  <si>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</si>
  <si>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</si>
  <si>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</si>
  <si>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</si>
  <si>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</si>
  <si>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</si>
  <si>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</si>
  <si>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</si>
  <si>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</si>
  <si>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</si>
  <si>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</si>
  <si>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</si>
  <si>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</si>
  <si>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</si>
  <si>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</si>
  <si>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</si>
  <si>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</si>
  <si>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</si>
  <si>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</si>
  <si>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</si>
  <si>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</si>
  <si>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</si>
  <si>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</si>
  <si>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</si>
  <si>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</si>
  <si>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</si>
  <si>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</si>
  <si>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</si>
  <si>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</si>
  <si>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</si>
  <si>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</si>
  <si>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</si>
  <si>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</si>
  <si>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</si>
  <si>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</si>
  <si>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</si>
  <si>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</si>
  <si>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</si>
  <si>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</si>
  <si>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</si>
  <si>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</si>
  <si>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</si>
  <si>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</si>
  <si>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</si>
  <si>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</si>
  <si>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</si>
  <si>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</si>
  <si>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</si>
  <si>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</si>
  <si>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</si>
  <si>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</si>
  <si>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</si>
  <si>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</si>
  <si>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</si>
  <si>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</si>
  <si>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</si>
  <si>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</si>
  <si>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</si>
  <si>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</si>
  <si>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</si>
  <si>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</si>
  <si>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</si>
  <si>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</si>
  <si>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</si>
  <si>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</si>
  <si>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</si>
  <si>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</si>
  <si>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</si>
  <si>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</si>
  <si>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</si>
  <si>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</si>
  <si>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</si>
  <si>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</si>
  <si>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</si>
  <si>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</si>
  <si>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</si>
  <si>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</si>
  <si>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</si>
  <si>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</si>
  <si>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</si>
  <si>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</si>
  <si>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</si>
  <si>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</si>
  <si>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</si>
  <si>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</si>
  <si>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</si>
  <si>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</si>
  <si>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</si>
  <si>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</si>
  <si>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</si>
  <si>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</si>
  <si>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</si>
  <si>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</si>
  <si>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</si>
  <si>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</si>
  <si>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</si>
  <si>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</si>
  <si>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</si>
  <si>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</si>
  <si>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</si>
  <si>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</si>
  <si>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</si>
  <si>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</si>
  <si>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</si>
  <si>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</si>
  <si>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</si>
  <si>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</si>
  <si>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</si>
  <si>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</si>
  <si>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</si>
  <si>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</si>
  <si>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</si>
  <si>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</si>
  <si>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</si>
  <si>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</si>
  <si>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</si>
  <si>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</si>
  <si>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</si>
  <si>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</si>
  <si>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</si>
  <si>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</si>
  <si>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</si>
  <si>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</si>
  <si>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</si>
  <si>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</si>
  <si>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</si>
  <si>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</si>
  <si>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</si>
  <si>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</si>
  <si>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</si>
  <si>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</si>
  <si>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</si>
  <si>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</si>
  <si>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</si>
  <si>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</si>
  <si>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</si>
  <si>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</si>
  <si>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</si>
  <si>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</si>
  <si>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</si>
  <si>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</si>
  <si>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</si>
  <si>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</si>
  <si>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</si>
  <si>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</si>
  <si>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</si>
  <si>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</si>
  <si>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</si>
  <si>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</si>
  <si>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</si>
  <si>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</si>
  <si>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</si>
  <si>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</si>
  <si>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</si>
  <si>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</si>
  <si>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</si>
  <si>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</si>
  <si>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</si>
  <si>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</si>
  <si>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</si>
  <si>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</si>
  <si>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</si>
  <si>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</si>
  <si>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</si>
  <si>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</si>
  <si>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</si>
  <si>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</si>
  <si>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</si>
  <si>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</si>
  <si>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</si>
  <si>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</si>
  <si>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</si>
  <si>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</si>
  <si>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</si>
  <si>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</si>
  <si>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</si>
  <si>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</si>
  <si>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</si>
  <si>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</si>
  <si>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</si>
  <si>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</si>
  <si>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</si>
  <si>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</si>
  <si>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</si>
  <si>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</si>
  <si>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</si>
  <si>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</si>
  <si>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</si>
  <si>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</si>
  <si>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</si>
  <si>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</si>
  <si>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</si>
  <si>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</si>
  <si>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</si>
  <si>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</si>
  <si>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</si>
  <si>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</si>
  <si>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</si>
  <si>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</si>
  <si>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</si>
  <si>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</si>
  <si>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</si>
  <si>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</si>
  <si>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</si>
  <si>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</si>
  <si>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</si>
  <si>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</si>
  <si>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</si>
  <si>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</si>
  <si>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</si>
  <si>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</si>
  <si>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</si>
  <si>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</si>
  <si>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</si>
  <si>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</si>
  <si>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</si>
  <si>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</si>
  <si>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</si>
  <si>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</si>
  <si>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</si>
  <si>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</si>
  <si>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</si>
  <si>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</si>
  <si>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</si>
  <si>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</si>
  <si>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</si>
  <si>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</si>
  <si>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</si>
  <si>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</si>
  <si>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</si>
  <si>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</si>
  <si>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</si>
  <si>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</si>
  <si>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</si>
  <si>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</si>
  <si>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</si>
  <si>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</si>
  <si>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</si>
  <si>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</si>
  <si>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</si>
  <si>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</si>
  <si>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</si>
  <si>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</si>
  <si>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</si>
  <si>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</si>
  <si>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</si>
  <si>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</si>
  <si>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</si>
  <si>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</si>
  <si>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</si>
  <si>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</si>
  <si>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</si>
  <si>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</si>
  <si>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</si>
  <si>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</si>
  <si>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</si>
  <si>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</si>
  <si>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</si>
  <si>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</si>
  <si>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</si>
  <si>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</si>
  <si>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</si>
  <si>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</si>
  <si>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</si>
  <si>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</si>
  <si>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</si>
  <si>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</si>
  <si>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</si>
  <si>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</si>
  <si>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</si>
  <si>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</si>
  <si>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</si>
  <si>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</si>
  <si>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</si>
  <si>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</si>
  <si>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</si>
  <si>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</si>
  <si>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</si>
  <si>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</si>
  <si>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</si>
  <si>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</si>
  <si>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</si>
  <si>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</si>
  <si>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</si>
  <si>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</si>
  <si>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</si>
  <si>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</si>
  <si>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</si>
  <si>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</si>
  <si>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</si>
  <si>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</si>
  <si>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</si>
  <si>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</si>
  <si>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</si>
  <si>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</si>
  <si>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</si>
  <si>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</si>
  <si>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</si>
  <si>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</si>
  <si>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</si>
  <si>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</si>
  <si>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</si>
  <si>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</si>
  <si>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</si>
  <si>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</si>
  <si>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</si>
  <si>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</si>
  <si>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</si>
  <si>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</si>
  <si>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</si>
  <si>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</si>
  <si>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</si>
  <si>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</si>
  <si>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</si>
  <si>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</si>
  <si>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</si>
  <si>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</si>
  <si>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</si>
  <si>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</si>
  <si>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</si>
  <si>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</si>
  <si>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</si>
  <si>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</si>
  <si>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</si>
  <si>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</si>
  <si>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</si>
  <si>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</si>
  <si>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</si>
  <si>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</si>
  <si>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</si>
  <si>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</si>
  <si>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</si>
  <si>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</si>
  <si>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</si>
  <si>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</si>
  <si>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</si>
  <si>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</si>
  <si>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</si>
  <si>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</si>
  <si>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</si>
  <si>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</si>
  <si>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</si>
  <si>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</si>
  <si>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</si>
  <si>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</si>
  <si>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</si>
  <si>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</si>
  <si>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</si>
  <si>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</si>
  <si>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</si>
  <si>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</si>
  <si>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</si>
  <si>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</si>
  <si>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</si>
  <si>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</si>
  <si>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</si>
  <si>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</si>
  <si>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</si>
  <si>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</si>
  <si>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</si>
  <si>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</si>
  <si>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</si>
  <si>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</si>
  <si>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</si>
  <si>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</si>
  <si>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</si>
  <si>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</si>
  <si>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</si>
  <si>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</si>
  <si>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</si>
  <si>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</si>
  <si>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</si>
  <si>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</si>
  <si>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</si>
  <si>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</si>
  <si>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</si>
  <si>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</si>
  <si>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</si>
  <si>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</si>
  <si>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</si>
  <si>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</si>
  <si>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</si>
  <si>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</si>
  <si>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</si>
  <si>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</si>
  <si>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</si>
  <si>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</si>
  <si>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</si>
  <si>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</si>
  <si>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</si>
  <si>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</si>
  <si>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</si>
  <si>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</si>
  <si>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</si>
  <si>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</si>
  <si>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</si>
  <si>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</si>
  <si>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</si>
  <si>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</si>
  <si>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</si>
  <si>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</si>
  <si>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</si>
  <si>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</si>
  <si>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</si>
  <si>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</si>
  <si>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</si>
  <si>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</si>
  <si>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</si>
  <si>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</si>
  <si>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</si>
  <si>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</si>
  <si>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</si>
  <si>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</si>
  <si>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</si>
  <si>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</si>
  <si>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</si>
  <si>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</si>
  <si>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</si>
  <si>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</si>
  <si>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</si>
  <si>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</si>
  <si>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</si>
  <si>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</si>
  <si>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</si>
  <si>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</si>
  <si>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</si>
  <si>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</si>
  <si>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</si>
  <si>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</si>
  <si>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</si>
  <si>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</si>
  <si>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</si>
  <si>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</si>
  <si>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</si>
  <si>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</si>
  <si>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</si>
  <si>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</si>
  <si>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</si>
  <si>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</si>
  <si>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</si>
  <si>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</si>
  <si>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</si>
  <si>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</si>
  <si>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</si>
  <si>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</si>
  <si>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</si>
  <si>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</si>
  <si>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</si>
  <si>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</si>
  <si>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</si>
  <si>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</si>
  <si>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</si>
  <si>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</si>
  <si>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</si>
  <si>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</si>
  <si>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</si>
  <si>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</si>
  <si>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</si>
  <si>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</si>
  <si>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</si>
  <si>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</si>
  <si>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</si>
  <si>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</si>
  <si>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</si>
  <si>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</si>
  <si>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</si>
  <si>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</si>
  <si>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</si>
  <si>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</si>
  <si>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</si>
  <si>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</si>
  <si>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</si>
  <si>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</si>
  <si>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</si>
  <si>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</si>
  <si>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</si>
  <si>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</si>
  <si>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</si>
  <si>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</si>
  <si>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</si>
  <si>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</si>
  <si>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</si>
  <si>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</si>
  <si>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</si>
  <si>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</si>
  <si>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</si>
  <si>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</si>
  <si>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</si>
  <si>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</si>
  <si>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</si>
  <si>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</si>
  <si>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</si>
  <si>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</si>
  <si>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</si>
  <si>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</si>
  <si>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</si>
  <si>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</si>
  <si>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</si>
  <si>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</si>
  <si>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</si>
  <si>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</si>
  <si>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</si>
  <si>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</si>
  <si>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</si>
  <si>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</si>
  <si>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</si>
  <si>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</si>
  <si>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</si>
  <si>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</si>
  <si>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</si>
  <si>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</si>
  <si>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</si>
  <si>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</si>
  <si>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</si>
  <si>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</si>
  <si>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</si>
  <si>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</si>
  <si>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</si>
  <si>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</si>
  <si>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</si>
  <si>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</si>
  <si>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</si>
  <si>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</si>
  <si>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</si>
  <si>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</si>
  <si>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</si>
  <si>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</si>
  <si>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</si>
  <si>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</si>
  <si>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</si>
  <si>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</si>
  <si>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</si>
  <si>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</si>
  <si>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</si>
  <si>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</si>
  <si>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</si>
  <si>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</si>
  <si>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</si>
  <si>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</si>
  <si>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</si>
  <si>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</si>
  <si>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</si>
  <si>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</si>
  <si>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</si>
  <si>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</si>
  <si>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</si>
  <si>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</si>
  <si>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</si>
  <si>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</si>
  <si>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</si>
  <si>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</si>
  <si>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</si>
  <si>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</si>
  <si>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</si>
  <si>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</si>
  <si>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</si>
  <si>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</si>
  <si>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</si>
  <si>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</si>
  <si>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</si>
  <si>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</si>
  <si>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</si>
  <si>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</si>
  <si>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</si>
  <si>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</si>
  <si>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</si>
  <si>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</si>
  <si>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</si>
  <si>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</si>
  <si>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</si>
  <si>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</si>
  <si>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</si>
  <si>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</si>
  <si>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</si>
  <si>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</si>
  <si>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</si>
  <si>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</si>
  <si>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</si>
  <si>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</si>
  <si>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</si>
  <si>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</si>
  <si>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</si>
  <si>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</si>
  <si>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</si>
  <si>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</si>
  <si>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</si>
  <si>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</si>
  <si>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</si>
  <si>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</si>
  <si>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</si>
  <si>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</si>
  <si>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</si>
  <si>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</si>
  <si>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</si>
  <si>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</si>
  <si>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</si>
  <si>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</si>
  <si>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</si>
  <si>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</si>
  <si>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</si>
  <si>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</si>
  <si>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</si>
  <si>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</si>
  <si>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</si>
  <si>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</si>
  <si>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</si>
  <si>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</si>
  <si>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</si>
  <si>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</si>
  <si>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</si>
  <si>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</si>
  <si>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</si>
  <si>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</si>
  <si>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</si>
  <si>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</si>
  <si>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</si>
  <si>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</si>
  <si>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</si>
  <si>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</si>
  <si>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</si>
  <si>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</si>
  <si>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</si>
  <si>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</si>
  <si>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</si>
  <si>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</si>
  <si>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</si>
  <si>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</si>
  <si>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</si>
  <si>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</si>
  <si>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</si>
  <si>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</si>
  <si>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</si>
  <si>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</si>
  <si>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</si>
  <si>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</si>
  <si>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</si>
  <si>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</si>
  <si>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</si>
  <si>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</si>
  <si>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</si>
  <si>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</si>
  <si>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</si>
  <si>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</si>
  <si>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</si>
  <si>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</si>
  <si>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</si>
  <si>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</si>
  <si>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</si>
  <si>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</si>
  <si>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</si>
  <si>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</si>
  <si>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</si>
  <si>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</si>
  <si>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</si>
  <si>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</si>
  <si>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</si>
  <si>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</si>
  <si>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</si>
  <si>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</si>
  <si>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</si>
  <si>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</si>
  <si>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</si>
  <si>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</si>
  <si>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</si>
  <si>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</si>
  <si>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</si>
  <si>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</si>
  <si>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</si>
  <si>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</si>
  <si>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</si>
  <si>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</si>
  <si>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</si>
  <si>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</si>
  <si>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</si>
  <si>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</si>
  <si>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</si>
  <si>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</si>
  <si>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</si>
  <si>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</si>
  <si>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</si>
  <si>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</si>
  <si>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</si>
  <si>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</si>
  <si>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</si>
  <si>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</si>
  <si>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</si>
  <si>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</si>
  <si>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</si>
  <si>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</si>
  <si>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</si>
  <si>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</si>
  <si>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</si>
  <si>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</si>
  <si>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</si>
  <si>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</si>
  <si>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</si>
  <si>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</si>
  <si>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</si>
  <si>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</si>
  <si>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</si>
  <si>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</si>
  <si>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</si>
  <si>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</si>
  <si>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</si>
  <si>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</si>
  <si>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</si>
  <si>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</si>
  <si>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</si>
  <si>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</si>
  <si>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</si>
  <si>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</si>
  <si>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</si>
  <si>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</si>
  <si>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</si>
  <si>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</si>
  <si>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</si>
  <si>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</si>
  <si>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</si>
  <si>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</si>
  <si>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</si>
  <si>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</si>
  <si>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</si>
  <si>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</si>
  <si>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</si>
  <si>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</si>
  <si>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</si>
  <si>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</si>
  <si>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</si>
  <si>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</si>
  <si>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</si>
  <si>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</si>
  <si>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</si>
  <si>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</si>
  <si>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</si>
  <si>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</si>
  <si>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</si>
  <si>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</si>
  <si>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</si>
  <si>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</si>
  <si>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</si>
  <si>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</si>
  <si>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</si>
  <si>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</si>
  <si>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</si>
  <si>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</si>
  <si>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</si>
  <si>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</si>
  <si>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</si>
  <si>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</si>
  <si>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</si>
  <si>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</si>
  <si>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</si>
  <si>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</si>
  <si>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</si>
  <si>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</si>
  <si>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</si>
  <si>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</si>
  <si>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</si>
  <si>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</si>
  <si>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</si>
  <si>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</si>
  <si>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</si>
  <si>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</si>
  <si>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</si>
  <si>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</si>
  <si>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</si>
  <si>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</si>
  <si>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</si>
  <si>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</si>
  <si>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</si>
  <si>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</si>
  <si>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</si>
  <si>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</si>
  <si>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</si>
  <si>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</si>
  <si>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</si>
  <si>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</si>
  <si>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</si>
  <si>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</si>
  <si>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</si>
  <si>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</si>
  <si>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</si>
  <si>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</si>
  <si>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</si>
  <si>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</si>
  <si>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</si>
  <si>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</si>
  <si>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</si>
  <si>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</si>
  <si>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</si>
  <si>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</si>
  <si>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</si>
  <si>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</si>
  <si>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</si>
  <si>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</si>
  <si>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</si>
  <si>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</si>
  <si>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</si>
  <si>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</si>
  <si>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</si>
  <si>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</si>
  <si>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</si>
  <si>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</si>
  <si>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</si>
  <si>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</si>
  <si>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</si>
  <si>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</si>
  <si>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</si>
  <si>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</si>
  <si>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</si>
  <si>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</si>
  <si>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</si>
  <si>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</si>
  <si>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</si>
  <si>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</si>
  <si>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</si>
  <si>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</si>
  <si>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</si>
  <si>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</si>
  <si>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</si>
  <si>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</si>
  <si>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</si>
  <si>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</si>
  <si>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</si>
  <si>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</si>
  <si>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</si>
  <si>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</si>
  <si>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</si>
  <si>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</si>
  <si>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</si>
  <si>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</si>
  <si>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</si>
  <si>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</si>
  <si>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</si>
  <si>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</si>
  <si>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</si>
  <si>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</si>
  <si>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</si>
  <si>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</si>
  <si>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</si>
  <si>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</si>
  <si>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</si>
  <si>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</si>
  <si>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</si>
  <si>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</si>
  <si>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</si>
  <si>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</si>
  <si>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</si>
  <si>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</si>
  <si>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</si>
  <si>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</si>
  <si>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</si>
  <si>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</si>
  <si>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</si>
  <si>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</si>
  <si>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</si>
  <si>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</si>
  <si>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</si>
  <si>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</si>
  <si>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</si>
  <si>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</si>
  <si>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</si>
  <si>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</si>
  <si>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</si>
  <si>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</si>
  <si>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</si>
  <si>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</si>
  <si>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</si>
  <si>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</si>
  <si>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</si>
  <si>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</si>
  <si>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</si>
  <si>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</si>
  <si>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</si>
  <si>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</si>
  <si>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</si>
  <si>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</si>
  <si>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</si>
  <si>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</si>
  <si>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</si>
  <si>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</si>
  <si>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</si>
  <si>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</si>
  <si>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</si>
  <si>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</si>
  <si>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</si>
  <si>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</si>
  <si>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</si>
  <si>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</si>
  <si>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</si>
  <si>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</si>
  <si>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</si>
  <si>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</si>
  <si>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</si>
  <si>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</si>
  <si>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</si>
  <si>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</si>
  <si>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</si>
  <si>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</si>
  <si>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</si>
  <si>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</si>
  <si>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</si>
  <si>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</si>
  <si>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</si>
  <si>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</si>
  <si>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</si>
  <si>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</si>
  <si>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</si>
  <si>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</si>
  <si>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</si>
  <si>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</si>
  <si>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</si>
  <si>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</si>
  <si>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</si>
  <si>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</si>
  <si>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</si>
  <si>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</si>
  <si>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</si>
  <si>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</si>
  <si>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</si>
  <si>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</si>
  <si>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</si>
  <si>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</si>
  <si>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</si>
  <si>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</si>
  <si>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</si>
  <si>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</si>
  <si>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</si>
  <si>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</si>
  <si>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</si>
  <si>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</si>
  <si>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</si>
  <si>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</si>
  <si>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</si>
  <si>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</si>
  <si>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</si>
  <si>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</si>
  <si>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</si>
  <si>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</si>
  <si>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</si>
  <si>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</si>
  <si>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</si>
  <si>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</si>
  <si>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</si>
  <si>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</si>
  <si>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</si>
  <si>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</si>
  <si>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</si>
  <si>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</si>
  <si>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</si>
  <si>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</si>
  <si>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</si>
  <si>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</si>
  <si>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</si>
  <si>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</si>
  <si>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</si>
  <si>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</si>
  <si>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</si>
  <si>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</si>
  <si>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</si>
  <si>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</si>
  <si>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</si>
  <si>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</si>
  <si>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</si>
  <si>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</si>
  <si>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</si>
  <si>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</si>
  <si>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</si>
  <si>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</si>
  <si>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</si>
  <si>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</si>
  <si>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</si>
  <si>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</si>
  <si>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</si>
  <si>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</si>
  <si>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</si>
  <si>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</si>
  <si>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</si>
  <si>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</si>
  <si>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</si>
  <si>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</si>
  <si>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</si>
  <si>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</si>
  <si>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</si>
  <si>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</si>
  <si>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</si>
  <si>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</si>
  <si>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</si>
  <si>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</si>
  <si>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</si>
  <si>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</si>
  <si>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</si>
  <si>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</si>
  <si>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</si>
  <si>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</si>
  <si>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</si>
  <si>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</si>
  <si>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</si>
  <si>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</si>
  <si>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</si>
  <si>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</si>
  <si>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</si>
  <si>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</si>
  <si>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</si>
  <si>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</si>
  <si>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</si>
  <si>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</si>
  <si>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</si>
  <si>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</si>
  <si>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</si>
  <si>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</si>
  <si>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</si>
  <si>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</si>
  <si>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</si>
  <si>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</si>
  <si>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</si>
  <si>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</si>
  <si>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</si>
  <si>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</si>
  <si>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</si>
  <si>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</si>
  <si>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</si>
  <si>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</si>
  <si>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</si>
  <si>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</si>
  <si>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</si>
  <si>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</si>
  <si>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</si>
  <si>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</si>
  <si>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</si>
  <si>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</si>
  <si>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</si>
  <si>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</si>
  <si>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</si>
  <si>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</si>
  <si>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</si>
  <si>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</si>
  <si>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</si>
  <si>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</si>
  <si>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</si>
  <si>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</si>
  <si>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</si>
  <si>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</si>
  <si>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</si>
  <si>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</si>
  <si>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</si>
  <si>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</si>
  <si>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</si>
  <si>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</si>
  <si>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</si>
  <si>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</si>
  <si>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</si>
  <si>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</si>
  <si>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</si>
  <si>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</si>
  <si>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</si>
  <si>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</si>
  <si>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</si>
  <si>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</si>
  <si>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</si>
  <si>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</si>
  <si>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</si>
  <si>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</si>
  <si>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</si>
  <si>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</si>
  <si>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</si>
  <si>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</si>
  <si>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</si>
  <si>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</si>
  <si>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</si>
  <si>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</si>
  <si>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</si>
  <si>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</si>
  <si>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</si>
  <si>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</si>
  <si>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</si>
  <si>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</si>
  <si>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</si>
  <si>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</si>
  <si>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</si>
  <si>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</si>
  <si>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</si>
  <si>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</si>
  <si>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</si>
  <si>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</si>
  <si>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</si>
  <si>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</si>
  <si>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</si>
  <si>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</si>
  <si>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</si>
  <si>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</si>
  <si>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</si>
  <si>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</si>
  <si>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</si>
  <si>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</si>
  <si>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</si>
  <si>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</si>
  <si>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</si>
  <si>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</si>
  <si>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</si>
  <si>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</si>
  <si>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</si>
  <si>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</si>
  <si>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</si>
  <si>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</si>
  <si>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</si>
  <si>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</si>
  <si>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</si>
  <si>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</si>
  <si>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</si>
  <si>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</si>
  <si>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</si>
  <si>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</si>
  <si>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</si>
  <si>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</si>
  <si>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</si>
  <si>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</si>
  <si>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</si>
  <si>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</si>
  <si>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</si>
  <si>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</si>
  <si>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</si>
  <si>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</si>
  <si>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</si>
  <si>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</si>
  <si>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</si>
  <si>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</si>
  <si>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</si>
  <si>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</si>
  <si>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</si>
  <si>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</si>
  <si>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</si>
  <si>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</si>
  <si>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</si>
  <si>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</si>
  <si>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</si>
  <si>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</si>
  <si>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</si>
  <si>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</si>
  <si>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</si>
  <si>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</si>
  <si>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</si>
  <si>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</si>
  <si>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</si>
  <si>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</si>
  <si>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</si>
  <si>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</si>
  <si>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</si>
  <si>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</si>
  <si>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</si>
  <si>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</si>
  <si>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</si>
  <si>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</si>
  <si>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</si>
  <si>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</si>
  <si>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</si>
  <si>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</si>
  <si>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</si>
  <si>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</si>
  <si>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</si>
  <si>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</si>
  <si>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</si>
  <si>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</si>
  <si>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</si>
  <si>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</si>
  <si>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</si>
  <si>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</si>
  <si>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</si>
  <si>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</si>
  <si>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</si>
  <si>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</si>
  <si>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</si>
  <si>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</si>
  <si>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</si>
  <si>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</si>
  <si>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</si>
  <si>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</si>
  <si>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</si>
  <si>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</si>
  <si>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</si>
  <si>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</si>
  <si>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</si>
  <si>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</si>
  <si>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</si>
  <si>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</si>
  <si>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</si>
  <si>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</si>
  <si>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</si>
  <si>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</si>
  <si>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</si>
  <si>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</si>
  <si>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</si>
  <si>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</si>
  <si>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</si>
  <si>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</si>
  <si>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</si>
  <si>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</si>
  <si>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</si>
  <si>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</si>
  <si>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</si>
  <si>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</si>
  <si>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</si>
  <si>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</si>
  <si>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</si>
  <si>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</si>
  <si>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</si>
  <si>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</si>
  <si>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</si>
  <si>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</si>
  <si>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</si>
  <si>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</si>
  <si>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</si>
  <si>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</si>
  <si>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</si>
  <si>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</si>
  <si>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</si>
  <si>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</si>
  <si>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</si>
  <si>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</si>
  <si>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</si>
  <si>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</si>
  <si>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</si>
  <si>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</si>
  <si>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</si>
  <si>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</si>
  <si>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</si>
  <si>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</si>
  <si>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</si>
  <si>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</si>
  <si>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</si>
  <si>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</si>
  <si>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</si>
  <si>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</si>
  <si>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</si>
  <si>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</si>
  <si>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</si>
  <si>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</si>
  <si>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</si>
  <si>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</si>
  <si>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</si>
  <si>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</si>
  <si>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</si>
  <si>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</si>
  <si>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</si>
  <si>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</si>
  <si>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</si>
  <si>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</si>
  <si>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</si>
  <si>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</si>
  <si>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</si>
  <si>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</si>
  <si>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</si>
  <si>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</si>
  <si>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</si>
  <si>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</si>
  <si>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</si>
  <si>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</si>
  <si>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</si>
  <si>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</si>
  <si>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</si>
  <si>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</si>
  <si>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</si>
  <si>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</si>
  <si>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</si>
  <si>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</si>
  <si>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</si>
  <si>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</si>
  <si>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</si>
  <si>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</si>
  <si>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</si>
  <si>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</si>
  <si>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</si>
  <si>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</si>
  <si>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</si>
  <si>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</si>
  <si>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</si>
  <si>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</si>
  <si>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</si>
  <si>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</si>
  <si>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</si>
  <si>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</si>
  <si>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</si>
  <si>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</si>
  <si>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</si>
  <si>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</si>
  <si>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</si>
  <si>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</si>
  <si>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</si>
  <si>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</si>
  <si>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</si>
  <si>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</si>
  <si>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</si>
  <si>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</si>
  <si>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</si>
  <si>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</si>
  <si>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</si>
  <si>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</si>
  <si>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</si>
  <si>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</si>
  <si>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</si>
  <si>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</si>
  <si>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</si>
  <si>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</si>
  <si>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</si>
  <si>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</si>
  <si>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</si>
  <si>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</si>
  <si>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</si>
  <si>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</si>
  <si>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</si>
  <si>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</si>
  <si>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</si>
  <si>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</si>
  <si>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</si>
  <si>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</si>
  <si>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</si>
  <si>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</si>
  <si>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</si>
  <si>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</si>
  <si>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</si>
  <si>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</si>
  <si>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</si>
  <si>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</si>
  <si>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</si>
  <si>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</si>
  <si>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</si>
  <si>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</si>
  <si>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</si>
  <si>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</si>
  <si>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</si>
  <si>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</si>
  <si>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</si>
  <si>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</si>
  <si>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</si>
  <si>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</si>
  <si>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</si>
  <si>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</si>
  <si>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</si>
  <si>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</si>
  <si>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</si>
  <si>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</si>
  <si>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</si>
  <si>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</si>
  <si>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</si>
  <si>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</si>
  <si>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</si>
  <si>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</si>
  <si>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</si>
  <si>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</si>
  <si>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</si>
  <si>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</si>
  <si>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</si>
  <si>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</si>
  <si>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</si>
  <si>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</si>
  <si>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</si>
  <si>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</si>
  <si>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</si>
  <si>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</si>
  <si>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</si>
  <si>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</si>
  <si>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</si>
  <si>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</si>
  <si>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</si>
  <si>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</si>
  <si>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</si>
  <si>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</si>
  <si>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</si>
  <si>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</si>
  <si>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</si>
  <si>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</si>
  <si>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</si>
  <si>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</si>
  <si>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</si>
  <si>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</si>
  <si>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</si>
  <si>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</si>
  <si>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</si>
  <si>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</si>
  <si>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</si>
  <si>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</si>
  <si>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</si>
  <si>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</si>
  <si>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</si>
  <si>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</si>
  <si>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</si>
  <si>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</si>
  <si>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</si>
  <si>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</si>
  <si>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</si>
  <si>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</si>
  <si>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</si>
  <si>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</si>
  <si>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</si>
  <si>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</si>
  <si>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</si>
  <si>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</si>
  <si>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</si>
  <si>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</si>
  <si>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</si>
  <si>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</si>
  <si>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</si>
  <si>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</si>
  <si>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</si>
  <si>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</si>
  <si>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</si>
  <si>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</si>
  <si>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</si>
  <si>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</si>
  <si>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</si>
  <si>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</si>
  <si>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</si>
  <si>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</si>
  <si>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</si>
  <si>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</si>
  <si>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</si>
  <si>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</si>
  <si>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</si>
  <si>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</si>
  <si>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</si>
  <si>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</si>
  <si>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</si>
  <si>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</si>
  <si>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</si>
  <si>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</si>
  <si>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</si>
  <si>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</si>
  <si>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</si>
  <si>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</si>
  <si>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</si>
  <si>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</si>
  <si>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</si>
  <si>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</si>
  <si>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</si>
  <si>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</si>
  <si>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</si>
  <si>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</si>
  <si>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</si>
  <si>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</si>
  <si>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</si>
  <si>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</si>
  <si>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</si>
  <si>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</si>
  <si>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</si>
  <si>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</si>
  <si>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</si>
  <si>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</si>
  <si>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</si>
  <si>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</si>
  <si>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</si>
  <si>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</si>
  <si>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</si>
  <si>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</si>
  <si>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</si>
  <si>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</si>
  <si>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</si>
  <si>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</si>
  <si>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</si>
  <si>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</si>
  <si>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</si>
  <si>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</si>
  <si>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</si>
  <si>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</si>
  <si>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</si>
  <si>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</si>
  <si>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</si>
  <si>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</si>
  <si>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</si>
  <si>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</si>
  <si>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</si>
  <si>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</si>
  <si>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</si>
  <si>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</si>
  <si>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</si>
  <si>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</si>
  <si>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</si>
  <si>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</si>
  <si>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</si>
  <si>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</si>
  <si>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</si>
  <si>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</si>
  <si>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</si>
  <si>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</si>
  <si>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</si>
  <si>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</si>
  <si>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</si>
  <si>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</si>
  <si>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</si>
  <si>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</si>
  <si>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</si>
  <si>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</si>
  <si>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</si>
  <si>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</si>
  <si>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</si>
  <si>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</si>
  <si>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</si>
  <si>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</si>
  <si>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</si>
  <si>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</si>
  <si>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</si>
  <si>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</si>
  <si>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</si>
  <si>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</si>
  <si>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</si>
  <si>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</si>
  <si>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</si>
  <si>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</si>
  <si>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</si>
  <si>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</si>
  <si>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</si>
  <si>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</si>
  <si>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</si>
  <si>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</si>
  <si>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</si>
  <si>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</si>
  <si>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</si>
  <si>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</si>
  <si>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</si>
  <si>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</si>
  <si>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</si>
  <si>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</si>
  <si>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</si>
  <si>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</si>
  <si>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</si>
  <si>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</si>
  <si>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</si>
  <si>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</si>
  <si>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</si>
  <si>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</si>
  <si>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</si>
  <si>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</si>
  <si>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</si>
  <si>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</si>
  <si>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</si>
  <si>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</si>
  <si>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</si>
  <si>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</si>
  <si>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</si>
  <si>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</si>
  <si>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</si>
  <si>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</si>
  <si>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</si>
  <si>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</si>
  <si>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</si>
  <si>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</si>
  <si>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</si>
  <si>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</si>
  <si>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</si>
  <si>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</si>
  <si>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</si>
  <si>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</si>
  <si>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</si>
  <si>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</si>
  <si>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</si>
  <si>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</si>
  <si>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</si>
  <si>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</si>
  <si>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</si>
  <si>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</si>
  <si>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</si>
  <si>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</si>
  <si>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</si>
  <si>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</si>
  <si>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</si>
  <si>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</si>
  <si>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</si>
  <si>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</si>
  <si>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</si>
  <si>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</si>
  <si>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</si>
  <si>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</si>
  <si>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</si>
  <si>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</si>
  <si>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</si>
  <si>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</si>
  <si>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</si>
  <si>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</si>
  <si>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</si>
  <si>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</si>
  <si>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</si>
  <si>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</si>
  <si>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</si>
  <si>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</si>
  <si>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</si>
  <si>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</si>
  <si>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</si>
  <si>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</si>
  <si>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</si>
  <si>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</si>
  <si>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</si>
  <si>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</si>
  <si>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</si>
  <si>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</si>
  <si>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</si>
  <si>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</si>
  <si>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</si>
  <si>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</si>
  <si>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</si>
  <si>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</si>
  <si>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</si>
  <si>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</si>
  <si>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</si>
  <si>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</si>
  <si>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</si>
  <si>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</si>
  <si>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</si>
  <si>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</si>
  <si>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</si>
  <si>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</si>
  <si>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</si>
  <si>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</si>
  <si>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</si>
  <si>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</si>
  <si>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</si>
  <si>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</si>
  <si>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</si>
  <si>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</si>
  <si>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</si>
  <si>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</si>
  <si>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</si>
  <si>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</si>
  <si>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</si>
  <si>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</si>
  <si>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</si>
  <si>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</si>
  <si>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</si>
  <si>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</si>
  <si>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</si>
  <si>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</si>
  <si>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</si>
  <si>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</si>
  <si>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</si>
  <si>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</si>
  <si>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</si>
  <si>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</si>
  <si>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</si>
  <si>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</si>
  <si>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</si>
  <si>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</si>
  <si>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</si>
  <si>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</si>
  <si>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</si>
  <si>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</si>
  <si>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</si>
  <si>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</si>
  <si>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</si>
  <si>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</si>
  <si>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</si>
  <si>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</si>
  <si>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</si>
  <si>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</si>
  <si>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</si>
  <si>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</si>
  <si>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</si>
  <si>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</si>
  <si>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</si>
  <si>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</si>
  <si>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</si>
  <si>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</si>
  <si>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</si>
  <si>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</si>
  <si>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</si>
  <si>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</si>
  <si>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</si>
  <si>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</si>
  <si>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</si>
  <si>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</si>
  <si>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</si>
  <si>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</si>
  <si>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</si>
  <si>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</si>
  <si>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</si>
  <si>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</si>
  <si>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</si>
  <si>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</si>
  <si>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</si>
  <si>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</si>
  <si>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</si>
  <si>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</si>
  <si>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</si>
  <si>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</si>
  <si>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</si>
  <si>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</si>
  <si>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</si>
  <si>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</si>
  <si>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</si>
  <si>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</si>
  <si>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</si>
  <si>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</si>
  <si>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</si>
  <si>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</si>
  <si>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</si>
  <si>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</si>
  <si>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</si>
  <si>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</si>
  <si>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</si>
  <si>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</si>
  <si>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</si>
  <si>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</si>
  <si>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</si>
  <si>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</si>
  <si>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</si>
  <si>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</si>
  <si>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</si>
  <si>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</si>
  <si>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</si>
  <si>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</si>
  <si>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</si>
  <si>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</si>
  <si>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</si>
  <si>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</si>
  <si>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</si>
  <si>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</si>
  <si>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</si>
  <si>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</si>
  <si>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</si>
  <si>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</si>
  <si>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</si>
  <si>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</si>
  <si>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</si>
  <si>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</si>
  <si>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</si>
  <si>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</si>
  <si>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</si>
  <si>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</si>
  <si>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</si>
  <si>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</si>
  <si>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</si>
  <si>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</si>
  <si>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</si>
  <si>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</si>
  <si>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</si>
  <si>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</si>
  <si>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</si>
  <si>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</si>
  <si>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</si>
  <si>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</si>
  <si>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</si>
  <si>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</si>
  <si>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</si>
  <si>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</si>
  <si>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</si>
  <si>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</si>
  <si>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</si>
  <si>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</si>
  <si>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</si>
  <si>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</si>
  <si>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</si>
  <si>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</si>
  <si>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</si>
  <si>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</si>
  <si>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</si>
  <si>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</si>
  <si>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</si>
  <si>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</si>
  <si>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</si>
  <si>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</si>
  <si>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</si>
  <si>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</si>
  <si>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</si>
  <si>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</si>
  <si>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</si>
  <si>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</si>
  <si>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</si>
  <si>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</si>
  <si>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</si>
  <si>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</si>
  <si>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</si>
  <si>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</si>
  <si>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</si>
  <si>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</si>
  <si>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</si>
  <si>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</si>
  <si>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</si>
  <si>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</si>
  <si>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</si>
  <si>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</si>
  <si>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</si>
  <si>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</si>
  <si>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</si>
  <si>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</si>
  <si>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</si>
  <si>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</si>
  <si>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</si>
  <si>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</si>
  <si>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</si>
  <si>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</si>
  <si>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</si>
  <si>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</si>
  <si>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</si>
  <si>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</si>
  <si>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</si>
  <si>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</si>
  <si>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</si>
  <si>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</si>
  <si>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</si>
  <si>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</si>
  <si>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</si>
  <si>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</si>
  <si>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</si>
  <si>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</si>
  <si>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</si>
  <si>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</si>
  <si>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</si>
  <si>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</si>
  <si>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</si>
  <si>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</si>
  <si>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</si>
  <si>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</si>
  <si>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</si>
  <si>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</si>
  <si>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</si>
  <si>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</si>
  <si>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</si>
  <si>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</si>
  <si>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</si>
  <si>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</si>
  <si>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</si>
  <si>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</si>
  <si>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</si>
  <si>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</si>
  <si>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</si>
  <si>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</si>
  <si>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</si>
  <si>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</si>
  <si>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</si>
  <si>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</si>
  <si>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</si>
  <si>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</si>
  <si>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</si>
  <si>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</si>
  <si>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</si>
  <si>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</si>
  <si>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</si>
  <si>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</si>
  <si>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</si>
  <si>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</si>
  <si>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</si>
  <si>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</si>
  <si>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</si>
  <si>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</si>
  <si>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</si>
  <si>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</si>
  <si>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</si>
  <si>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</si>
  <si>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</si>
  <si>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</si>
  <si>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</si>
  <si>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</si>
  <si>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</si>
  <si>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</si>
  <si>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</si>
  <si>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</si>
  <si>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</si>
  <si>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</si>
  <si>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</si>
  <si>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</si>
  <si>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</si>
  <si>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</si>
  <si>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</si>
  <si>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</si>
  <si>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</si>
  <si>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</si>
  <si>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</si>
  <si>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</si>
  <si>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</si>
  <si>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</si>
  <si>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</si>
  <si>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</si>
  <si>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</si>
  <si>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</si>
  <si>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</si>
  <si>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</si>
  <si>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</si>
  <si>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</si>
  <si>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</si>
  <si>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</si>
  <si>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</si>
  <si>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</si>
  <si>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</si>
  <si>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</si>
  <si>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</si>
  <si>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</si>
  <si>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</si>
  <si>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</si>
  <si>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</si>
  <si>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</si>
  <si>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</si>
  <si>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</si>
  <si>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</si>
  <si>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</si>
  <si>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</si>
  <si>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</si>
  <si>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</si>
  <si>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</si>
  <si>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</si>
  <si>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</si>
  <si>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</si>
  <si>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</si>
  <si>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</si>
  <si>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</si>
  <si>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</si>
  <si>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</si>
  <si>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</si>
  <si>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</si>
  <si>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</si>
  <si>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</si>
  <si>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</si>
  <si>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</si>
  <si>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</si>
  <si>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</si>
  <si>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</si>
  <si>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</si>
  <si>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</si>
  <si>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</si>
  <si>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</si>
  <si>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</si>
  <si>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</si>
  <si>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</si>
  <si>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</si>
  <si>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</si>
  <si>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</si>
  <si>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</si>
  <si>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</si>
  <si>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</si>
  <si>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</si>
  <si>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</si>
  <si>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</si>
  <si>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</si>
  <si>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</si>
  <si>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</si>
  <si>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</si>
  <si>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</si>
  <si>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</si>
  <si>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</si>
  <si>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</si>
  <si>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</si>
  <si>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</si>
  <si>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</si>
  <si>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</si>
  <si>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</si>
  <si>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</si>
  <si>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</si>
  <si>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</si>
  <si>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</si>
  <si>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</si>
  <si>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</si>
  <si>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</si>
  <si>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</si>
  <si>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</si>
  <si>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</si>
  <si>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</si>
  <si>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</si>
  <si>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</si>
  <si>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</si>
  <si>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</si>
  <si>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</si>
  <si>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</si>
  <si>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</si>
  <si>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</si>
  <si>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</si>
  <si>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</si>
  <si>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</si>
  <si>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</si>
  <si>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</si>
  <si>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</si>
  <si>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</si>
  <si>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</si>
  <si>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</si>
  <si>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</si>
  <si>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</si>
  <si>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</si>
  <si>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</si>
  <si>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</si>
  <si>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</si>
  <si>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</si>
  <si>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</si>
  <si>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</si>
  <si>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</si>
  <si>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</si>
  <si>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</si>
  <si>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</si>
  <si>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</si>
  <si>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</si>
  <si>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</si>
  <si>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</si>
  <si>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</si>
  <si>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</si>
  <si>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</si>
  <si>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</si>
  <si>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</si>
  <si>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</si>
  <si>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</si>
  <si>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</si>
  <si>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</si>
  <si>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</si>
  <si>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</si>
  <si>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</si>
  <si>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</si>
  <si>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</si>
  <si>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</si>
  <si>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</si>
  <si>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</si>
  <si>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</si>
  <si>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</si>
  <si>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</si>
  <si>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</si>
  <si>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</si>
  <si>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</si>
  <si>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</si>
  <si>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</si>
  <si>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</si>
  <si>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</si>
  <si>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</si>
  <si>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</si>
  <si>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</si>
  <si>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</si>
  <si>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</si>
  <si>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</si>
  <si>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</si>
  <si>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</si>
  <si>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</si>
  <si>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</si>
  <si>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</si>
  <si>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</si>
  <si>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</si>
  <si>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</si>
  <si>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</si>
  <si>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</si>
  <si>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</si>
  <si>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</si>
  <si>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</si>
  <si>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</si>
  <si>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</si>
  <si>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</si>
  <si>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</si>
  <si>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</si>
  <si>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</si>
  <si>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</si>
  <si>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</si>
  <si>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</si>
  <si>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</si>
  <si>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</si>
  <si>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</si>
  <si>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</si>
  <si>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</si>
  <si>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</si>
  <si>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</si>
  <si>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</si>
  <si>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</si>
  <si>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</si>
  <si>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</si>
  <si>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</si>
  <si>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</si>
  <si>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</si>
  <si>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</si>
  <si>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</si>
  <si>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</si>
  <si>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</si>
  <si>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</si>
  <si>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</si>
  <si>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</si>
  <si>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</si>
  <si>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</si>
  <si>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</si>
  <si>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</si>
  <si>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</si>
  <si>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</si>
  <si>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</si>
  <si>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</si>
  <si>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</si>
  <si>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</si>
  <si>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</si>
  <si>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</si>
  <si>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</si>
  <si>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</si>
  <si>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</si>
  <si>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</si>
  <si>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</si>
  <si>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</si>
  <si>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</si>
  <si>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</si>
  <si>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</si>
  <si>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</si>
  <si>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</si>
  <si>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</si>
  <si>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</si>
  <si>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</si>
  <si>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</si>
  <si>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</si>
  <si>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</si>
  <si>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</si>
  <si>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</si>
  <si>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</si>
  <si>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</si>
  <si>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</si>
  <si>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</si>
  <si>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</si>
  <si>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</si>
  <si>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</si>
  <si>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</si>
  <si>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</si>
  <si>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</si>
  <si>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</si>
  <si>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</si>
  <si>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</si>
  <si>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</si>
  <si>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</si>
  <si>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</si>
  <si>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</si>
  <si>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</si>
  <si>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</si>
  <si>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</si>
  <si>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</si>
  <si>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</si>
  <si>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</si>
  <si>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</si>
  <si>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</si>
  <si>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</si>
  <si>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</si>
  <si>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</si>
  <si>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</si>
  <si>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</si>
  <si>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</si>
  <si>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</si>
  <si>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</si>
  <si>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</si>
  <si>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</si>
  <si>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</si>
  <si>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</si>
  <si>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</si>
  <si>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</si>
  <si>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</si>
  <si>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</si>
  <si>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</si>
  <si>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</si>
  <si>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</si>
  <si>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</si>
  <si>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</si>
  <si>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</si>
  <si>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</si>
  <si>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</si>
  <si>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</si>
  <si>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</si>
  <si>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</si>
  <si>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</si>
  <si>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</si>
  <si>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</si>
  <si>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</si>
  <si>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</si>
  <si>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</si>
  <si>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</si>
  <si>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</si>
  <si>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</si>
  <si>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</si>
  <si>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</si>
  <si>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</si>
  <si>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</si>
  <si>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</si>
  <si>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</si>
  <si>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</si>
  <si>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</si>
  <si>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</si>
  <si>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</si>
  <si>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</si>
  <si>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</si>
  <si>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</si>
  <si>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</si>
  <si>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</si>
  <si>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</si>
  <si>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</si>
  <si>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</si>
  <si>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</si>
  <si>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</si>
  <si>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</si>
  <si>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</si>
  <si>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</si>
  <si>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</si>
  <si>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</si>
  <si>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</si>
  <si>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</si>
  <si>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</si>
  <si>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</si>
  <si>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</si>
  <si>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</si>
  <si>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</si>
  <si>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</si>
  <si>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</si>
  <si>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</si>
  <si>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</si>
  <si>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</si>
  <si>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</si>
  <si>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</si>
  <si>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</si>
  <si>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</si>
  <si>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</si>
  <si>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</si>
  <si>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</si>
  <si>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</si>
  <si>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</si>
  <si>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</si>
  <si>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</si>
  <si>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</si>
  <si>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</si>
  <si>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</si>
  <si>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</si>
  <si>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</si>
  <si>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</si>
  <si>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</si>
  <si>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</si>
  <si>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</si>
  <si>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</si>
  <si>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</si>
  <si>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</si>
  <si>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</si>
  <si>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</si>
  <si>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</si>
  <si>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</si>
  <si>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</si>
  <si>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</si>
  <si>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</si>
  <si>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</si>
  <si>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</si>
  <si>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</si>
  <si>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</si>
  <si>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</si>
  <si>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</si>
  <si>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</si>
  <si>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</si>
  <si>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</si>
  <si>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</si>
  <si>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</si>
  <si>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</si>
  <si>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</si>
  <si>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</si>
  <si>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</si>
  <si>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</si>
  <si>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</si>
  <si>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</si>
  <si>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</si>
  <si>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</si>
  <si>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</si>
  <si>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</si>
  <si>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</si>
  <si>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</si>
  <si>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</si>
  <si>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</si>
  <si>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</si>
  <si>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</si>
  <si>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</si>
  <si>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</si>
  <si>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</si>
  <si>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</si>
  <si>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</si>
  <si>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</si>
  <si>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</si>
  <si>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</si>
  <si>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</si>
  <si>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</si>
  <si>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</si>
  <si>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</si>
  <si>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</si>
  <si>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</si>
  <si>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</si>
  <si>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</si>
  <si>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</si>
  <si>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</si>
  <si>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</si>
  <si>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</si>
  <si>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</si>
  <si>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</si>
  <si>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</si>
  <si>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</si>
  <si>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</si>
  <si>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</si>
  <si>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</si>
  <si>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</si>
  <si>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</si>
  <si>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</si>
  <si>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</si>
  <si>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</si>
  <si>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</si>
  <si>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</si>
  <si>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</si>
  <si>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</si>
  <si>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</si>
  <si>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</si>
  <si>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</si>
  <si>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</si>
  <si>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</si>
  <si>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</si>
  <si>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</si>
  <si>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</si>
  <si>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</si>
  <si>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</si>
  <si>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</si>
  <si>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</si>
  <si>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</si>
  <si>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</si>
  <si>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</si>
  <si>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</si>
  <si>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</si>
  <si>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</si>
  <si>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</si>
  <si>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</si>
  <si>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</si>
  <si>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</si>
  <si>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</si>
  <si>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</si>
  <si>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</si>
  <si>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</si>
  <si>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</si>
  <si>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</si>
  <si>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</si>
  <si>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</si>
  <si>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</si>
  <si>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</si>
  <si>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</si>
  <si>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</si>
  <si>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</si>
  <si>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</si>
  <si>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</si>
  <si>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</si>
  <si>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</si>
  <si>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</si>
  <si>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</si>
  <si>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</si>
  <si>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</si>
  <si>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</si>
  <si>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</si>
  <si>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</si>
  <si>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</si>
  <si>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</si>
  <si>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</si>
  <si>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</si>
  <si>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</si>
  <si>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</si>
  <si>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</si>
  <si>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</si>
  <si>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</si>
  <si>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</si>
  <si>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</si>
  <si>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</si>
  <si>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</si>
  <si>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</si>
  <si>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</si>
  <si>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</si>
  <si>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</si>
  <si>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</si>
  <si>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</si>
  <si>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</si>
  <si>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</si>
  <si>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</si>
  <si>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</si>
  <si>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</si>
  <si>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</si>
  <si>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</si>
  <si>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</si>
  <si>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</si>
  <si>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</si>
  <si>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</si>
  <si>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</si>
  <si>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</si>
  <si>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</si>
  <si>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</si>
  <si>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</si>
  <si>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</si>
  <si>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</si>
  <si>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</si>
  <si>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</si>
  <si>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</si>
  <si>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</si>
  <si>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</si>
  <si>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</si>
  <si>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</si>
  <si>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</si>
  <si>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</si>
  <si>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</si>
  <si>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</si>
  <si>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</si>
  <si>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</si>
  <si>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</si>
  <si>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</si>
  <si>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</si>
  <si>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</si>
  <si>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</si>
  <si>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</si>
  <si>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</si>
  <si>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</si>
  <si>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</si>
  <si>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</si>
  <si>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</si>
  <si>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</si>
  <si>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</si>
  <si>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</si>
  <si>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</si>
  <si>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</si>
  <si>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</si>
  <si>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</si>
  <si>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</si>
  <si>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</si>
  <si>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</si>
  <si>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</si>
  <si>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</si>
  <si>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</si>
  <si>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</si>
  <si>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</si>
  <si>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</si>
  <si>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</si>
  <si>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</si>
  <si>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</si>
  <si>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</si>
  <si>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</si>
  <si>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</si>
  <si>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</si>
  <si>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</si>
  <si>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</si>
  <si>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</si>
  <si>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</si>
  <si>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</si>
  <si>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</si>
  <si>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</si>
  <si>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</si>
  <si>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</si>
  <si>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</si>
  <si>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</si>
  <si>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</si>
  <si>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</si>
  <si>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</si>
  <si>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</si>
  <si>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</si>
  <si>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</si>
  <si>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</si>
  <si>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</si>
  <si>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</si>
  <si>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</si>
  <si>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</si>
  <si>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</si>
  <si>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</si>
  <si>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</si>
  <si>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</si>
  <si>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</si>
  <si>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</si>
  <si>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</si>
  <si>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</si>
  <si>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</si>
  <si>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</si>
  <si>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</si>
  <si>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</si>
  <si>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</si>
  <si>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</si>
  <si>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</si>
  <si>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</si>
  <si>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</si>
  <si>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</si>
  <si>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</si>
  <si>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</si>
  <si>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</si>
  <si>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</si>
  <si>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</si>
  <si>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</si>
  <si>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</si>
  <si>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</si>
  <si>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</si>
  <si>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</si>
  <si>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</si>
  <si>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</si>
  <si>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</si>
  <si>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</si>
  <si>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</si>
  <si>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</si>
  <si>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</si>
  <si>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</si>
  <si>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</si>
  <si>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</si>
  <si>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</si>
  <si>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</si>
  <si>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</si>
  <si>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</si>
  <si>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</si>
  <si>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</si>
  <si>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</si>
  <si>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</si>
  <si>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</si>
  <si>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</si>
  <si>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</si>
  <si>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</si>
  <si>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</si>
  <si>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</si>
  <si>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</si>
  <si>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</si>
  <si>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</si>
  <si>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</si>
  <si>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</si>
  <si>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</si>
  <si>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</si>
  <si>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</si>
  <si>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</si>
  <si>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</si>
  <si>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</si>
  <si>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</si>
  <si>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</si>
  <si>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</si>
  <si>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</si>
  <si>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</si>
  <si>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</si>
  <si>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</si>
  <si>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</si>
  <si>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</si>
  <si>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</si>
  <si>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</si>
  <si>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</si>
  <si>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</si>
  <si>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</si>
  <si>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</si>
  <si>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</si>
  <si>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</si>
  <si>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</si>
  <si>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</si>
  <si>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</si>
  <si>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</si>
  <si>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</si>
  <si>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</si>
  <si>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</si>
  <si>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</si>
  <si>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</si>
  <si>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</si>
  <si>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</si>
  <si>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</si>
  <si>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</si>
  <si>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</si>
  <si>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</si>
  <si>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</si>
  <si>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</si>
  <si>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</si>
  <si>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</si>
  <si>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</si>
  <si>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</si>
  <si>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</si>
  <si>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</si>
  <si>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</si>
  <si>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</si>
  <si>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</si>
  <si>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</si>
  <si>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</si>
  <si>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</si>
  <si>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</si>
  <si>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</si>
  <si>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</si>
  <si>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</si>
  <si>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</si>
  <si>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</si>
  <si>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</si>
  <si>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</si>
  <si>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</si>
  <si>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</si>
  <si>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</si>
  <si>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</si>
  <si>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</si>
  <si>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</si>
  <si>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</si>
  <si>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</si>
  <si>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</si>
  <si>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</si>
  <si>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</si>
  <si>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</si>
  <si>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</si>
  <si>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</si>
  <si>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</si>
  <si>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</si>
  <si>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</si>
  <si>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</si>
  <si>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</si>
  <si>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</si>
  <si>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</si>
  <si>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</si>
  <si>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</si>
  <si>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</si>
  <si>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</si>
  <si>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</si>
  <si>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</si>
  <si>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</si>
  <si>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</si>
  <si>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</si>
  <si>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</si>
  <si>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</si>
  <si>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</si>
  <si>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</si>
  <si>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</si>
  <si>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</si>
  <si>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</si>
  <si>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</si>
  <si>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</si>
  <si>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</si>
  <si>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</si>
  <si>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</si>
  <si>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</si>
  <si>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</si>
  <si>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</si>
  <si>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</si>
  <si>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</si>
  <si>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</si>
  <si>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</si>
  <si>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</si>
  <si>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</si>
  <si>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</si>
  <si>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</si>
  <si>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</si>
  <si>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</si>
  <si>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</si>
  <si>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</si>
  <si>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</si>
  <si>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</si>
  <si>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</si>
  <si>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</si>
  <si>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</si>
  <si>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</si>
  <si>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</si>
  <si>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</si>
  <si>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</si>
  <si>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</si>
  <si>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</si>
  <si>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</si>
  <si>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</si>
  <si>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</si>
  <si>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</si>
  <si>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</si>
  <si>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</si>
  <si>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</si>
  <si>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</si>
  <si>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</si>
  <si>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</si>
  <si>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</si>
  <si>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</si>
  <si>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</si>
  <si>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</si>
  <si>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</si>
  <si>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</si>
  <si>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</si>
  <si>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</si>
  <si>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</si>
  <si>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</si>
  <si>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</si>
  <si>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</si>
  <si>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</si>
  <si>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</si>
  <si>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</si>
  <si>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</si>
  <si>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</si>
  <si>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</si>
  <si>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</si>
  <si>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</si>
  <si>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</si>
  <si>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</si>
  <si>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</si>
  <si>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</si>
  <si>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</si>
  <si>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</si>
  <si>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</si>
  <si>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</si>
  <si>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</si>
  <si>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</si>
  <si>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</si>
  <si>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</si>
  <si>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</si>
  <si>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</si>
  <si>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</si>
  <si>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</si>
  <si>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</si>
  <si>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</si>
  <si>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</si>
  <si>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</si>
  <si>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</si>
  <si>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</si>
  <si>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</si>
  <si>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</si>
  <si>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</si>
  <si>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</si>
  <si>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</si>
  <si>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</si>
  <si>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</si>
  <si>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</si>
  <si>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</si>
  <si>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</si>
  <si>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</si>
  <si>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</si>
  <si>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</si>
  <si>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</si>
  <si>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</si>
  <si>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</si>
  <si>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</si>
  <si>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</si>
  <si>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</si>
  <si>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</si>
  <si>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</si>
  <si>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</si>
  <si>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</si>
  <si>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</si>
  <si>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</si>
  <si>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</si>
  <si>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</si>
  <si>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</si>
  <si>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</si>
  <si>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</si>
  <si>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</si>
  <si>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</si>
  <si>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</si>
  <si>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</si>
  <si>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</si>
  <si>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</si>
  <si>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</si>
  <si>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</si>
  <si>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</si>
  <si>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</si>
  <si>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</si>
  <si>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</si>
  <si>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</si>
  <si>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</si>
  <si>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</si>
  <si>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</si>
  <si>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</si>
  <si>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</si>
  <si>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</si>
  <si>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</si>
  <si>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</si>
  <si>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</si>
  <si>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</si>
  <si>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</si>
  <si>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</si>
  <si>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</si>
  <si>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</si>
  <si>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</si>
  <si>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</si>
  <si>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</si>
  <si>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</si>
  <si>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</si>
  <si>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</si>
  <si>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</si>
  <si>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</si>
  <si>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</si>
  <si>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</si>
  <si>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</si>
  <si>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</si>
  <si>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</si>
  <si>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</si>
  <si>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</si>
  <si>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</si>
  <si>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</si>
  <si>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</si>
  <si>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</si>
  <si>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</si>
  <si>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</si>
  <si>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</si>
  <si>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</si>
  <si>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</si>
  <si>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</si>
  <si>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</si>
  <si>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</si>
  <si>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</si>
  <si>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</si>
  <si>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</si>
  <si>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</si>
  <si>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</si>
  <si>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</si>
  <si>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</si>
  <si>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</si>
  <si>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</si>
  <si>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</si>
  <si>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</si>
  <si>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</si>
  <si>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</si>
  <si>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</si>
  <si>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</si>
  <si>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</si>
  <si>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</si>
  <si>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</si>
  <si>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</si>
  <si>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</si>
  <si>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</si>
  <si>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</si>
  <si>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</si>
  <si>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</si>
  <si>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</si>
  <si>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</si>
  <si>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</si>
  <si>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</si>
  <si>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</si>
  <si>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</si>
  <si>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</si>
  <si>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</si>
  <si>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</si>
  <si>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</si>
  <si>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</si>
  <si>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</si>
  <si>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</si>
  <si>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</si>
  <si>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</si>
  <si>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</si>
  <si>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</si>
  <si>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</si>
  <si>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</si>
  <si>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</si>
  <si>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</si>
  <si>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</si>
  <si>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</si>
  <si>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</si>
  <si>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</si>
  <si>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</si>
  <si>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</si>
  <si>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</si>
  <si>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</si>
  <si>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</si>
  <si>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</si>
  <si>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</si>
  <si>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</si>
  <si>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</si>
  <si>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</si>
  <si>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</si>
  <si>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</si>
  <si>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</si>
  <si>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</si>
  <si>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</si>
  <si>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</si>
  <si>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</si>
  <si>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</si>
  <si>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</si>
  <si>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</si>
  <si>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</si>
  <si>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</si>
  <si>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</si>
  <si>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</si>
  <si>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</si>
  <si>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</si>
  <si>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</si>
  <si>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</si>
  <si>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</si>
  <si>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</si>
  <si>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</si>
  <si>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</si>
  <si>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</si>
  <si>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</si>
  <si>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</si>
  <si>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</si>
  <si>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</si>
  <si>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</si>
  <si>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</si>
  <si>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</si>
  <si>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</si>
  <si>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</si>
  <si>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</si>
  <si>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</si>
  <si>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</si>
  <si>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</si>
  <si>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</si>
  <si>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</si>
  <si>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</si>
  <si>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</si>
  <si>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</si>
  <si>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</si>
  <si>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</si>
  <si>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</si>
  <si>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</si>
  <si>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</si>
  <si>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</si>
  <si>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</si>
  <si>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</si>
  <si>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</si>
  <si>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</si>
  <si>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</si>
  <si>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</si>
  <si>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</si>
  <si>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</si>
  <si>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</si>
  <si>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</si>
  <si>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</si>
  <si>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</si>
  <si>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</si>
  <si>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</si>
  <si>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</si>
  <si>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</si>
  <si>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</si>
  <si>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</si>
  <si>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</si>
  <si>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</si>
  <si>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</si>
  <si>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</si>
  <si>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</si>
  <si>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</si>
  <si>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</si>
  <si>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</si>
  <si>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</si>
  <si>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</si>
  <si>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</si>
  <si>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</si>
  <si>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</si>
  <si>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</si>
  <si>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</si>
  <si>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</si>
  <si>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</si>
  <si>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</si>
  <si>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</si>
  <si>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</si>
  <si>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</si>
  <si>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</si>
  <si>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</si>
  <si>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</si>
  <si>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</si>
  <si>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</si>
  <si>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</si>
  <si>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</si>
  <si>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</si>
  <si>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</si>
  <si>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</si>
  <si>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</si>
  <si>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</si>
  <si>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</si>
  <si>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</si>
  <si>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</si>
  <si>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</si>
  <si>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</si>
  <si>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</si>
  <si>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</si>
  <si>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</si>
  <si>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</si>
  <si>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</si>
  <si>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</si>
  <si>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</si>
  <si>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</si>
  <si>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</si>
  <si>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</si>
  <si>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</si>
  <si>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</si>
  <si>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</si>
  <si>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</si>
  <si>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</si>
  <si>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</si>
  <si>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</si>
  <si>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</si>
  <si>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</si>
  <si>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</si>
  <si>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</si>
  <si>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</si>
  <si>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</si>
  <si>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</si>
  <si>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</si>
  <si>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</si>
  <si>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</si>
  <si>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</si>
  <si>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</si>
  <si>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</si>
  <si>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</si>
  <si>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</si>
  <si>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</si>
  <si>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</si>
  <si>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</si>
  <si>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</si>
  <si>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</si>
  <si>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</si>
  <si>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</si>
  <si>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</si>
  <si>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</si>
  <si>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</si>
  <si>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</si>
  <si>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</si>
  <si>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</si>
  <si>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</si>
  <si>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</si>
  <si>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</si>
  <si>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</si>
  <si>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</si>
  <si>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</si>
  <si>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</si>
  <si>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</si>
  <si>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</si>
  <si>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</si>
  <si>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</si>
  <si>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</si>
  <si>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</si>
  <si>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</si>
  <si>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</si>
  <si>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</si>
  <si>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</si>
  <si>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</si>
  <si>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</si>
  <si>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</si>
  <si>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</si>
  <si>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</si>
  <si>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</si>
  <si>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</si>
  <si>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</si>
  <si>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</si>
  <si>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</si>
  <si>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</si>
  <si>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</si>
  <si>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</si>
  <si>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</si>
  <si>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</si>
  <si>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</si>
  <si>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</si>
  <si>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</si>
  <si>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</si>
  <si>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</si>
  <si>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</si>
  <si>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</si>
  <si>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</si>
  <si>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</si>
  <si>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</si>
  <si>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</si>
  <si>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</si>
  <si>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</si>
  <si>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</si>
  <si>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</si>
  <si>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</si>
  <si>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</si>
  <si>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</si>
  <si>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</si>
  <si>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</si>
  <si>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</si>
  <si>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</si>
  <si>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</si>
  <si>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</si>
  <si>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</si>
  <si>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</si>
  <si>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</si>
  <si>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</si>
  <si>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</si>
  <si>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</si>
  <si>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</si>
  <si>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</si>
  <si>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</si>
  <si>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</si>
  <si>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</si>
  <si>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</si>
  <si>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</si>
  <si>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</si>
  <si>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</si>
  <si>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</si>
  <si>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</si>
  <si>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</si>
  <si>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</si>
  <si>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</si>
  <si>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</si>
  <si>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</si>
  <si>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</si>
  <si>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</si>
  <si>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</si>
  <si>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</si>
  <si>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</si>
  <si>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</si>
  <si>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</si>
  <si>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</si>
  <si>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</si>
  <si>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</si>
  <si>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</si>
  <si>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</si>
  <si>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</si>
  <si>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</si>
  <si>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</si>
  <si>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</si>
  <si>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</si>
  <si>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</si>
  <si>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</si>
  <si>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</si>
  <si>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</si>
  <si>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</si>
  <si>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</si>
  <si>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</si>
  <si>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</si>
  <si>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</si>
  <si>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</si>
  <si>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</si>
  <si>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</si>
  <si>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</si>
  <si>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</si>
  <si>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</si>
  <si>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</si>
  <si>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</si>
  <si>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</si>
  <si>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</si>
  <si>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</si>
  <si>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</si>
  <si>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</si>
  <si>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</si>
  <si>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</si>
  <si>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</si>
  <si>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</si>
  <si>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</si>
  <si>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</si>
  <si>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</si>
  <si>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</si>
  <si>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</si>
  <si>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</si>
  <si>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</si>
  <si>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</si>
  <si>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</si>
  <si>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</si>
  <si>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</si>
  <si>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</si>
  <si>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</si>
  <si>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</si>
  <si>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</si>
  <si>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</si>
  <si>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</si>
  <si>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</si>
  <si>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</si>
  <si>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</si>
  <si>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</si>
  <si>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</si>
  <si>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</si>
  <si>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</si>
  <si>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</si>
  <si>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</si>
  <si>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</si>
  <si>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</si>
  <si>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</si>
  <si>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</si>
  <si>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</si>
  <si>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</si>
  <si>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</si>
  <si>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</si>
  <si>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</si>
  <si>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</si>
  <si>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</si>
  <si>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</si>
  <si>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</si>
  <si>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</si>
  <si>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</si>
  <si>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</si>
  <si>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</si>
  <si>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</si>
  <si>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</si>
  <si>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</si>
  <si>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</si>
  <si>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</si>
  <si>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</si>
  <si>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</si>
  <si>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</si>
  <si>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</si>
  <si>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</si>
  <si>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</si>
  <si>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</si>
  <si>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</si>
  <si>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</si>
  <si>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</si>
  <si>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</si>
  <si>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</si>
  <si>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</si>
  <si>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</si>
  <si>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</si>
  <si>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</si>
  <si>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</si>
  <si>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</si>
  <si>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</si>
  <si>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</si>
  <si>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</si>
  <si>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</si>
  <si>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</si>
  <si>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</si>
  <si>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</si>
  <si>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</si>
  <si>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</si>
  <si>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</si>
  <si>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</si>
  <si>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</si>
  <si>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</si>
  <si>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</si>
  <si>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</si>
  <si>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</si>
  <si>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</si>
  <si>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</si>
  <si>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</si>
  <si>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</si>
  <si>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</si>
  <si>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</si>
  <si>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</si>
  <si>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</si>
  <si>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</si>
  <si>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</si>
  <si>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</si>
  <si>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</si>
  <si>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</si>
  <si>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</si>
  <si>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</si>
  <si>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</si>
  <si>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</si>
  <si>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</si>
  <si>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</si>
  <si>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</si>
  <si>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</si>
  <si>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</si>
  <si>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</si>
  <si>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</si>
  <si>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</si>
  <si>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</si>
  <si>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</si>
  <si>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</si>
  <si>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</si>
  <si>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</si>
  <si>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</si>
  <si>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</si>
  <si>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</si>
  <si>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</si>
  <si>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</si>
  <si>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</si>
  <si>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</si>
  <si>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</si>
  <si>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</si>
  <si>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</si>
  <si>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</si>
  <si>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</si>
  <si>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</si>
  <si>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</si>
  <si>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</si>
  <si>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</si>
  <si>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</si>
  <si>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</si>
  <si>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</si>
  <si>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</si>
  <si>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</si>
  <si>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</si>
  <si>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</si>
  <si>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</si>
  <si>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</si>
  <si>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</si>
  <si>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</si>
  <si>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</si>
  <si>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</si>
  <si>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</si>
  <si>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</si>
  <si>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</si>
  <si>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</si>
  <si>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</si>
  <si>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</si>
  <si>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</si>
  <si>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</si>
  <si>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</si>
  <si>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</si>
  <si>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</si>
  <si>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</si>
  <si>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</si>
  <si>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</si>
  <si>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</si>
  <si>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</si>
  <si>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</si>
  <si>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</si>
  <si>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</si>
  <si>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</si>
  <si>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</si>
  <si>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</si>
  <si>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</si>
  <si>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</si>
  <si>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</si>
  <si>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</si>
  <si>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</si>
  <si>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</si>
  <si>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</si>
  <si>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</si>
  <si>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</si>
  <si>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</si>
  <si>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</si>
  <si>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</si>
  <si>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</si>
  <si>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</si>
  <si>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</si>
  <si>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</si>
  <si>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</si>
  <si>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</si>
  <si>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</si>
  <si>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</si>
  <si>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</si>
  <si>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</si>
  <si>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</si>
  <si>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</si>
  <si>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</si>
  <si>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</si>
  <si>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</si>
  <si>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</si>
  <si>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</si>
  <si>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</si>
  <si>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</si>
  <si>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</si>
  <si>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</si>
  <si>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</si>
  <si>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</si>
  <si>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</si>
  <si>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</si>
  <si>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</si>
  <si>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</si>
  <si>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</si>
  <si>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</si>
  <si>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</si>
  <si>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</si>
  <si>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</si>
  <si>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</si>
  <si>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</si>
  <si>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</si>
  <si>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</si>
  <si>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</si>
  <si>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</si>
  <si>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</si>
  <si>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</si>
  <si>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</si>
  <si>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</si>
  <si>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</si>
  <si>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</si>
  <si>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</si>
  <si>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</si>
  <si>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</si>
  <si>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</si>
  <si>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</si>
  <si>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</si>
  <si>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</si>
  <si>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</si>
  <si>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</si>
  <si>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</si>
  <si>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</si>
  <si>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</si>
  <si>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</si>
  <si>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</si>
  <si>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</si>
  <si>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</si>
  <si>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</si>
  <si>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</si>
  <si>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</si>
  <si>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</si>
  <si>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</si>
  <si>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</si>
  <si>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</si>
  <si>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</si>
  <si>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</si>
  <si>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</si>
  <si>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</si>
  <si>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</si>
  <si>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</si>
  <si>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</si>
  <si>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</si>
  <si>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</si>
  <si>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</si>
  <si>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</si>
  <si>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</si>
  <si>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</si>
  <si>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</si>
  <si>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</si>
  <si>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</si>
  <si>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</si>
  <si>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</si>
  <si>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</si>
  <si>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</si>
  <si>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</si>
  <si>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</si>
  <si>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</si>
  <si>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</si>
  <si>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</si>
  <si>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</si>
  <si>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</si>
  <si>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</si>
  <si>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</si>
  <si>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</si>
  <si>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</si>
  <si>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</si>
  <si>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</si>
  <si>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</si>
  <si>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</si>
  <si>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</si>
  <si>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</si>
  <si>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</si>
  <si>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</si>
  <si>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</si>
  <si>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</si>
  <si>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</si>
  <si>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</si>
  <si>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</si>
  <si>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</si>
  <si>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</si>
  <si>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</si>
  <si>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</si>
  <si>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</si>
  <si>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</si>
  <si>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</si>
  <si>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</si>
  <si>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</si>
  <si>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</si>
  <si>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</si>
  <si>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</si>
  <si>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</si>
  <si>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</si>
  <si>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</si>
  <si>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</si>
  <si>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</si>
  <si>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</si>
  <si>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</si>
  <si>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</si>
  <si>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</si>
  <si>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</si>
  <si>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</si>
  <si>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</si>
  <si>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</si>
  <si>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</si>
  <si>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</si>
  <si>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</si>
  <si>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</si>
  <si>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</si>
  <si>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</si>
  <si>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</si>
  <si>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</si>
  <si>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</si>
  <si>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</si>
  <si>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</si>
  <si>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</si>
  <si>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</si>
  <si>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</si>
  <si>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</si>
  <si>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</si>
  <si>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</si>
  <si>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</si>
  <si>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</si>
  <si>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</si>
  <si>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</si>
  <si>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</si>
  <si>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</si>
  <si>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</si>
  <si>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</si>
  <si>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</si>
  <si>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</si>
  <si>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</si>
  <si>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</si>
  <si>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</si>
  <si>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</si>
  <si>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</si>
  <si>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</si>
  <si>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</si>
  <si>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</si>
  <si>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</si>
  <si>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</si>
  <si>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</si>
  <si>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</si>
  <si>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</si>
  <si>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</si>
  <si>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</si>
  <si>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</si>
  <si>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</si>
  <si>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</si>
  <si>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</si>
  <si>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</si>
  <si>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</si>
  <si>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</si>
  <si>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</si>
  <si>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</si>
  <si>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</si>
  <si>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</si>
  <si>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</si>
  <si>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</si>
  <si>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</si>
  <si>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</si>
  <si>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</si>
  <si>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</si>
  <si>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</si>
  <si>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</si>
  <si>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</si>
  <si>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</si>
  <si>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</si>
  <si>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</si>
  <si>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</si>
  <si>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</si>
  <si>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</si>
  <si>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</si>
  <si>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</si>
  <si>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</si>
  <si>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</si>
  <si>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</si>
  <si>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</si>
  <si>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</si>
  <si>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</si>
  <si>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</si>
  <si>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</si>
  <si>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</si>
  <si>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</si>
  <si>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</si>
  <si>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</si>
  <si>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</si>
  <si>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</si>
  <si>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</si>
  <si>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</si>
  <si>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</si>
  <si>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</si>
  <si>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</si>
  <si>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</si>
  <si>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</si>
  <si>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</si>
  <si>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</si>
  <si>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</si>
  <si>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</si>
  <si>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</si>
  <si>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</si>
  <si>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</si>
  <si>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</si>
  <si>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</si>
  <si>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</si>
  <si>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</si>
  <si>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</si>
  <si>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</si>
  <si>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</si>
  <si>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</si>
  <si>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</si>
  <si>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</si>
  <si>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</si>
  <si>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</si>
  <si>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</si>
  <si>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</si>
  <si>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</si>
  <si>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</si>
  <si>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</si>
  <si>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</si>
  <si>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</si>
  <si>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</si>
  <si>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</si>
  <si>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</si>
  <si>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</si>
  <si>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</si>
  <si>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</si>
  <si>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</si>
  <si>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</si>
  <si>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</si>
  <si>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</si>
  <si>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</si>
  <si>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</si>
  <si>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</si>
  <si>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</si>
  <si>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</si>
  <si>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</si>
  <si>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</si>
  <si>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</si>
  <si>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</si>
  <si>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</si>
  <si>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</si>
  <si>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</si>
  <si>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</si>
  <si>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</si>
  <si>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</si>
  <si>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</si>
  <si>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</si>
  <si>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</si>
  <si>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</si>
  <si>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</si>
  <si>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</si>
  <si>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</si>
  <si>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</si>
  <si>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</si>
  <si>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</si>
  <si>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</si>
  <si>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</si>
  <si>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</si>
  <si>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</si>
  <si>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</si>
  <si>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</si>
  <si>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</si>
  <si>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</si>
  <si>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</si>
  <si>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</si>
  <si>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</si>
  <si>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</si>
  <si>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</si>
  <si>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</si>
  <si>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</si>
  <si>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</si>
  <si>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</si>
  <si>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</si>
  <si>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</si>
  <si>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</si>
  <si>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</si>
  <si>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</si>
  <si>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</si>
  <si>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</si>
  <si>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</si>
  <si>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</si>
  <si>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</si>
  <si>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</si>
  <si>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</si>
  <si>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</si>
  <si>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</si>
  <si>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</si>
  <si>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</si>
  <si>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</si>
  <si>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</si>
  <si>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</si>
  <si>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</si>
  <si>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</si>
  <si>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</si>
  <si>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</si>
  <si>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</si>
  <si>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</si>
  <si>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</si>
  <si>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</si>
  <si>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</si>
  <si>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</si>
  <si>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</si>
  <si>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</si>
  <si>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</si>
  <si>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</si>
  <si>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</si>
  <si>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</si>
  <si>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</si>
  <si>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</si>
  <si>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</si>
  <si>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</si>
  <si>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</si>
  <si>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</si>
  <si>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</si>
  <si>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</si>
  <si>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</si>
  <si>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</si>
  <si>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</si>
  <si>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</si>
  <si>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</si>
  <si>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</si>
  <si>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</si>
  <si>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</si>
  <si>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</si>
  <si>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</si>
  <si>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</si>
  <si>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</si>
  <si>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</si>
  <si>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</si>
  <si>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</si>
  <si>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</si>
  <si>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</si>
  <si>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</si>
  <si>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</si>
  <si>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</si>
  <si>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</si>
  <si>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</si>
  <si>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</si>
  <si>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</si>
  <si>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</si>
  <si>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</si>
  <si>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</si>
  <si>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</si>
  <si>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</si>
  <si>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</si>
  <si>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</si>
  <si>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</si>
  <si>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</si>
  <si>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</si>
  <si>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</si>
  <si>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</si>
  <si>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</si>
  <si>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</si>
  <si>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</si>
  <si>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</si>
  <si>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</si>
  <si>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</si>
  <si>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</si>
  <si>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</si>
  <si>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</si>
  <si>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</si>
  <si>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</si>
  <si>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</si>
  <si>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</si>
  <si>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</si>
  <si>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</si>
  <si>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</si>
  <si>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</si>
  <si>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</si>
  <si>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</si>
  <si>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</si>
  <si>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</si>
  <si>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</si>
  <si>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</si>
  <si>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</si>
  <si>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</si>
  <si>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</si>
  <si>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</si>
  <si>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</si>
  <si>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</si>
  <si>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</si>
  <si>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</si>
  <si>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</si>
  <si>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</si>
  <si>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</si>
  <si>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</si>
  <si>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</si>
  <si>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</si>
  <si>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</si>
  <si>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</si>
  <si>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</si>
  <si>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</si>
  <si>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</si>
  <si>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</si>
  <si>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</si>
  <si>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</si>
  <si>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</si>
  <si>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</si>
  <si>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</si>
  <si>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</si>
  <si>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</si>
  <si>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</si>
  <si>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</si>
  <si>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</si>
  <si>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</si>
  <si>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</si>
  <si>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</si>
  <si>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</si>
  <si>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</si>
  <si>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</si>
  <si>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</si>
  <si>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</si>
  <si>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</si>
  <si>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</si>
  <si>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</si>
  <si>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</si>
  <si>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</si>
  <si>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</si>
  <si>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</si>
  <si>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</si>
  <si>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</si>
  <si>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</si>
  <si>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</si>
  <si>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</si>
  <si>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</si>
  <si>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</si>
  <si>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</si>
  <si>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</si>
  <si>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</si>
  <si>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</si>
  <si>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</si>
  <si>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</si>
  <si>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</si>
  <si>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</si>
  <si>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</si>
  <si>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</si>
  <si>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</si>
  <si>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</si>
  <si>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</si>
  <si>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</si>
  <si>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</si>
  <si>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</si>
  <si>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</si>
  <si>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</si>
  <si>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</si>
  <si>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</si>
  <si>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</si>
  <si>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</si>
  <si>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</si>
  <si>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</si>
  <si>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</si>
  <si>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</si>
  <si>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</si>
  <si>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</si>
  <si>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</si>
  <si>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</si>
  <si>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</si>
  <si>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</si>
  <si>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</si>
  <si>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</si>
  <si>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</si>
  <si>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</si>
  <si>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</si>
  <si>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</si>
  <si>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</si>
  <si>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</si>
  <si>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</si>
  <si>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</si>
  <si>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</si>
  <si>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</si>
  <si>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</si>
  <si>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</si>
  <si>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</si>
  <si>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</si>
  <si>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</si>
  <si>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</si>
  <si>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</si>
  <si>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</si>
  <si>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</si>
  <si>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</si>
  <si>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</si>
  <si>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</si>
  <si>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</si>
  <si>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</si>
  <si>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</si>
  <si>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</si>
  <si>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</si>
  <si>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</si>
  <si>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</si>
  <si>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</si>
  <si>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</si>
  <si>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</si>
  <si>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</si>
  <si>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</si>
  <si>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</si>
  <si>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</si>
  <si>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</si>
  <si>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</si>
  <si>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</si>
  <si>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</si>
  <si>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</si>
  <si>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</si>
  <si>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</si>
  <si>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</si>
  <si>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</si>
  <si>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</si>
  <si>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</si>
  <si>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</si>
  <si>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</si>
  <si>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</si>
  <si>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</si>
  <si>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</si>
  <si>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</si>
  <si>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</si>
  <si>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</si>
  <si>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</si>
  <si>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</si>
  <si>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</si>
  <si>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</si>
  <si>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</si>
  <si>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</si>
  <si>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</si>
  <si>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</si>
  <si>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</si>
  <si>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</si>
  <si>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</si>
  <si>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</si>
  <si>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</si>
  <si>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</si>
  <si>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</si>
  <si>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</si>
  <si>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</si>
  <si>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</si>
  <si>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</si>
  <si>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</si>
  <si>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</si>
  <si>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</si>
  <si>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</si>
  <si>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</si>
  <si>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</si>
  <si>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</si>
  <si>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</si>
  <si>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</si>
  <si>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</si>
  <si>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</si>
  <si>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</si>
  <si>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</si>
  <si>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</si>
  <si>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</si>
  <si>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</si>
  <si>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</si>
  <si>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</si>
  <si>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</si>
  <si>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</si>
  <si>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</si>
  <si>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</si>
  <si>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</si>
  <si>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</si>
  <si>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</si>
  <si>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</si>
  <si>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</si>
  <si>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</si>
  <si>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</si>
  <si>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</si>
  <si>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</si>
  <si>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</si>
  <si>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</si>
  <si>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</si>
  <si>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</si>
  <si>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</si>
  <si>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</si>
  <si>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</si>
  <si>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</si>
  <si>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</si>
  <si>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</si>
  <si>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</si>
  <si>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</si>
  <si>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</si>
  <si>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</si>
  <si>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</si>
  <si>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</si>
  <si>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</si>
  <si>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</si>
  <si>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</si>
  <si>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</si>
  <si>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</si>
  <si>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</si>
  <si>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</si>
  <si>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</si>
  <si>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</si>
  <si>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</si>
  <si>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</si>
  <si>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</si>
  <si>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</si>
  <si>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</si>
  <si>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</si>
  <si>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</si>
  <si>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</si>
  <si>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</si>
  <si>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</si>
  <si>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</si>
  <si>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</si>
  <si>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</si>
  <si>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</si>
  <si>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</si>
  <si>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</si>
  <si>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</si>
  <si>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</si>
  <si>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</si>
  <si>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</si>
  <si>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</si>
  <si>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</si>
  <si>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</si>
  <si>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</si>
  <si>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</si>
  <si>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</si>
  <si>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</si>
  <si>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</si>
  <si>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</si>
  <si>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</si>
  <si>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</si>
  <si>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</si>
  <si>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</si>
  <si>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</si>
  <si>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</si>
  <si>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</si>
  <si>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</si>
  <si>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</si>
  <si>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</si>
  <si>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</si>
  <si>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</si>
  <si>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</si>
  <si>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</si>
  <si>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</si>
  <si>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</si>
  <si>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</si>
  <si>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</si>
  <si>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</si>
  <si>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</si>
  <si>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</si>
  <si>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</si>
  <si>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</si>
  <si>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</si>
  <si>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</si>
  <si>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</si>
  <si>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</si>
  <si>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</si>
  <si>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</si>
  <si>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</si>
  <si>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</si>
  <si>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</si>
  <si>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</si>
  <si>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</si>
  <si>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</si>
  <si>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</si>
  <si>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</si>
  <si>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</si>
  <si>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</si>
  <si>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</si>
  <si>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</si>
  <si>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</si>
  <si>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</si>
  <si>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</si>
  <si>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</si>
  <si>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</si>
  <si>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</si>
  <si>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</si>
  <si>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</si>
  <si>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</si>
  <si>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</si>
  <si>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</si>
  <si>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</si>
  <si>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</si>
  <si>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</si>
  <si>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</si>
  <si>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</si>
  <si>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</si>
  <si>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</si>
  <si>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</si>
  <si>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</si>
  <si>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</si>
  <si>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</si>
  <si>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</si>
  <si>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</si>
  <si>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</si>
  <si>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</si>
  <si>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</si>
  <si>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</si>
  <si>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</si>
  <si>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</si>
  <si>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</si>
  <si>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</si>
  <si>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</si>
  <si>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</si>
  <si>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</si>
  <si>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</si>
  <si>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</si>
  <si>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</si>
  <si>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</si>
  <si>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</si>
  <si>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</si>
  <si>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</si>
  <si>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</si>
  <si>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</si>
  <si>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</si>
  <si>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</si>
  <si>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</si>
  <si>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</si>
  <si>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</si>
  <si>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</si>
  <si>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</si>
  <si>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</si>
  <si>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</si>
  <si>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</si>
  <si>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</si>
  <si>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</si>
  <si>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</si>
  <si>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</si>
  <si>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</si>
  <si>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</si>
  <si>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</si>
  <si>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</si>
  <si>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</si>
  <si>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</si>
  <si>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</si>
  <si>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</si>
  <si>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</si>
  <si>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</si>
  <si>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</si>
  <si>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</si>
  <si>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</si>
  <si>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</si>
  <si>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</si>
  <si>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</si>
  <si>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</si>
  <si>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</si>
  <si>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</si>
  <si>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</si>
  <si>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</si>
  <si>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</si>
  <si>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</si>
  <si>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</si>
  <si>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</si>
  <si>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</si>
  <si>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</si>
  <si>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</si>
  <si>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</si>
  <si>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</si>
  <si>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</si>
  <si>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</si>
  <si>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</si>
  <si>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</si>
  <si>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</si>
  <si>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</si>
  <si>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</si>
  <si>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</si>
  <si>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</si>
  <si>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</si>
  <si>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</si>
  <si>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</si>
  <si>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</si>
  <si>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</si>
  <si>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</si>
  <si>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</si>
  <si>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</si>
  <si>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</si>
  <si>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</si>
  <si>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</si>
  <si>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</si>
  <si>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</si>
  <si>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</si>
  <si>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</si>
  <si>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</si>
  <si>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</si>
  <si>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</si>
  <si>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</si>
  <si>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</si>
  <si>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</si>
  <si>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</si>
  <si>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</si>
  <si>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</si>
  <si>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</si>
  <si>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</si>
  <si>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</si>
  <si>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</si>
  <si>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</si>
  <si>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</si>
  <si>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</si>
  <si>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</si>
  <si>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</si>
  <si>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</si>
  <si>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</si>
  <si>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</si>
  <si>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</si>
  <si>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</si>
  <si>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</si>
  <si>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</si>
  <si>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</si>
  <si>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</si>
  <si>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</si>
  <si>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</si>
  <si>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</si>
  <si>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</si>
  <si>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</si>
  <si>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</si>
  <si>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</si>
  <si>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</si>
  <si>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</si>
  <si>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</si>
  <si>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</si>
  <si>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</si>
  <si>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</si>
  <si>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</si>
  <si>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</si>
  <si>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</si>
  <si>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</si>
  <si>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</si>
  <si>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</si>
  <si>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</si>
  <si>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</si>
  <si>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</si>
  <si>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</si>
  <si>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</si>
  <si>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</si>
  <si>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</si>
  <si>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</si>
  <si>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</si>
  <si>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</si>
  <si>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</si>
  <si>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</si>
  <si>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</si>
  <si>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</si>
  <si>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</si>
  <si>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</si>
  <si>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</si>
  <si>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</si>
  <si>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</si>
  <si>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</si>
  <si>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</si>
  <si>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</si>
  <si>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</si>
  <si>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</si>
  <si>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</si>
  <si>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</si>
  <si>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</si>
  <si>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</si>
  <si>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</si>
  <si>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</si>
  <si>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</si>
  <si>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</si>
  <si>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</si>
  <si>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</si>
  <si>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</si>
  <si>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</si>
  <si>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</si>
  <si>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</si>
  <si>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</si>
  <si>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</si>
  <si>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</si>
  <si>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</si>
  <si>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</si>
  <si>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</si>
  <si>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</si>
  <si>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</si>
  <si>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</si>
  <si>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</si>
  <si>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</si>
  <si>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</si>
  <si>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</si>
  <si>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</si>
  <si>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</si>
  <si>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</si>
  <si>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</si>
  <si>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</si>
  <si>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</si>
  <si>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</si>
  <si>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</si>
  <si>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</si>
  <si>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</si>
  <si>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</si>
  <si>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</si>
  <si>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</si>
  <si>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</si>
  <si>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</si>
  <si>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</si>
  <si>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</si>
  <si>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</si>
  <si>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</si>
  <si>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</si>
  <si>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</si>
  <si>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</si>
  <si>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</si>
  <si>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</si>
  <si>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</si>
  <si>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</si>
  <si>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</si>
  <si>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</si>
  <si>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</si>
  <si>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</si>
  <si>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</si>
  <si>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</si>
  <si>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</si>
  <si>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</si>
  <si>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</si>
  <si>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</si>
  <si>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</si>
  <si>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</si>
  <si>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</si>
  <si>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</si>
  <si>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</si>
  <si>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</si>
  <si>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</si>
  <si>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</si>
  <si>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</si>
  <si>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</si>
  <si>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</si>
  <si>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</si>
  <si>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</si>
  <si>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</si>
  <si>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</si>
  <si>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</si>
  <si>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</si>
  <si>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</si>
  <si>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</si>
  <si>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</si>
  <si>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</si>
  <si>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</si>
  <si>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</si>
  <si>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</si>
  <si>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</si>
  <si>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</si>
  <si>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</si>
  <si>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</si>
  <si>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</si>
  <si>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</si>
  <si>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</si>
  <si>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</si>
  <si>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</si>
  <si>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</si>
  <si>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</si>
  <si>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</si>
  <si>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</si>
  <si>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</si>
  <si>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</si>
  <si>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</si>
  <si>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</si>
  <si>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</si>
  <si>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</si>
  <si>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</si>
  <si>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</si>
  <si>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</si>
  <si>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</si>
  <si>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</si>
  <si>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</si>
  <si>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</si>
  <si>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</si>
  <si>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</si>
  <si>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</si>
  <si>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</si>
  <si>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</si>
  <si>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</si>
  <si>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</si>
  <si>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</si>
  <si>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</si>
  <si>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</si>
  <si>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</si>
  <si>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</si>
  <si>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</si>
  <si>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</si>
  <si>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</si>
  <si>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</si>
  <si>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</si>
  <si>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</si>
  <si>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</si>
  <si>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</si>
  <si>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</si>
  <si>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</si>
  <si>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</si>
  <si>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</si>
  <si>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</si>
  <si>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</si>
  <si>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</si>
  <si>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</si>
  <si>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</si>
  <si>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</si>
  <si>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</si>
  <si>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</si>
  <si>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</si>
  <si>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</si>
  <si>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</si>
  <si>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</si>
  <si>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</si>
  <si>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</si>
  <si>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</si>
  <si>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</si>
  <si>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</si>
  <si>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</si>
  <si>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</si>
  <si>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</si>
  <si>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</si>
  <si>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</si>
  <si>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</si>
  <si>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</si>
  <si>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</si>
  <si>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</si>
  <si>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</si>
  <si>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</si>
  <si>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</si>
  <si>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</si>
  <si>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</si>
  <si>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</si>
  <si>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</si>
  <si>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</si>
  <si>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</si>
  <si>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</si>
  <si>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</si>
  <si>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</si>
  <si>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</si>
  <si>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</si>
  <si>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</si>
  <si>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</si>
  <si>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</si>
  <si>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</si>
  <si>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</si>
  <si>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</si>
  <si>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</si>
  <si>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</si>
  <si>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</si>
  <si>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</si>
  <si>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</si>
  <si>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</si>
  <si>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</si>
  <si>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</si>
  <si>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</si>
  <si>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</si>
  <si>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</si>
  <si>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</si>
  <si>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</si>
  <si>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</si>
  <si>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</si>
  <si>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</si>
  <si>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</si>
  <si>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</si>
  <si>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</si>
  <si>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</si>
  <si>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</si>
  <si>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</si>
  <si>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</si>
  <si>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</si>
  <si>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</si>
  <si>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</si>
  <si>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</si>
  <si>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</si>
  <si>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</si>
  <si>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</si>
  <si>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</si>
  <si>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</si>
  <si>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</si>
  <si>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</si>
  <si>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</si>
  <si>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</si>
  <si>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</si>
  <si>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</si>
  <si>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</si>
  <si>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</si>
  <si>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</si>
  <si>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</si>
  <si>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</si>
  <si>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</si>
  <si>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</si>
  <si>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</si>
  <si>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</si>
  <si>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</si>
  <si>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</si>
  <si>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</si>
  <si>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</si>
  <si>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</si>
  <si>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</si>
  <si>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</si>
  <si>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</si>
  <si>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</si>
  <si>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</si>
  <si>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</si>
  <si>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</si>
  <si>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</si>
  <si>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</si>
  <si>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</si>
  <si>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</si>
  <si>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</si>
  <si>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</si>
  <si>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</si>
  <si>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</si>
  <si>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</si>
  <si>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</si>
  <si>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</si>
  <si>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</si>
  <si>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</si>
  <si>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</si>
  <si>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</si>
  <si>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</si>
  <si>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</si>
  <si>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</si>
  <si>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</si>
  <si>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</si>
  <si>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</si>
  <si>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</si>
  <si>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</si>
  <si>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</si>
  <si>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</si>
  <si>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</si>
  <si>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</si>
  <si>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</si>
  <si>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</si>
  <si>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</si>
  <si>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</si>
  <si>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</si>
  <si>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</si>
  <si>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</si>
  <si>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</si>
  <si>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</si>
  <si>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</si>
  <si>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</si>
  <si>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</si>
  <si>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</si>
  <si>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</si>
  <si>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</si>
  <si>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</si>
  <si>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</si>
  <si>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</si>
  <si>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</si>
  <si>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</si>
  <si>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</si>
  <si>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</si>
  <si>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</si>
  <si>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</si>
  <si>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</si>
  <si>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</si>
  <si>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</si>
  <si>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</si>
  <si>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</si>
  <si>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</si>
  <si>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</si>
  <si>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</si>
  <si>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</si>
  <si>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</si>
  <si>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</si>
  <si>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</si>
  <si>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</si>
  <si>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</si>
  <si>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</si>
  <si>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</si>
  <si>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</si>
  <si>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</si>
  <si>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</si>
  <si>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</si>
  <si>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</si>
  <si>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</si>
  <si>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</si>
  <si>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</si>
  <si>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</si>
  <si>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</si>
  <si>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</si>
  <si>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</si>
  <si>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</si>
  <si>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</si>
  <si>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</si>
  <si>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</si>
  <si>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</si>
  <si>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</si>
  <si>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</si>
  <si>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</si>
  <si>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</si>
  <si>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</si>
  <si>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</si>
  <si>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</si>
  <si>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</si>
  <si>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</si>
  <si>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</si>
  <si>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</si>
  <si>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</si>
  <si>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</si>
  <si>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</si>
  <si>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</si>
  <si>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</si>
  <si>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</si>
  <si>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</si>
  <si>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</si>
  <si>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</si>
  <si>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</si>
  <si>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</si>
  <si>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</si>
  <si>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</si>
  <si>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</si>
  <si>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</si>
  <si>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</si>
  <si>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</si>
  <si>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</si>
  <si>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</si>
  <si>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</si>
  <si>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</si>
  <si>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</si>
  <si>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</si>
  <si>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</si>
  <si>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</si>
  <si>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</si>
  <si>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</si>
  <si>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</si>
  <si>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</si>
  <si>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</si>
  <si>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</si>
  <si>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</si>
  <si>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</si>
  <si>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</si>
  <si>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</si>
  <si>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</si>
  <si>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</si>
  <si>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</si>
  <si>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</si>
  <si>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</si>
  <si>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</si>
  <si>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</si>
  <si>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</si>
  <si>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</si>
  <si>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</si>
  <si>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</si>
  <si>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</si>
  <si>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</si>
  <si>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</si>
  <si>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</si>
  <si>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</si>
  <si>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</si>
  <si>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</si>
  <si>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</si>
  <si>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</si>
  <si>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</si>
  <si>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</si>
  <si>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</si>
  <si>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</si>
  <si>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</si>
  <si>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</si>
  <si>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</si>
  <si>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</si>
  <si>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</si>
  <si>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</si>
  <si>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</si>
  <si>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</si>
  <si>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</si>
  <si>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</si>
  <si>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</si>
  <si>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</si>
  <si>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</si>
  <si>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</si>
  <si>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</si>
  <si>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</si>
  <si>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</si>
  <si>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</si>
  <si>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</si>
  <si>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</si>
  <si>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</si>
  <si>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</si>
  <si>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</si>
  <si>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</si>
  <si>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</si>
  <si>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</si>
  <si>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</si>
  <si>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</si>
  <si>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</si>
  <si>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</si>
  <si>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</si>
  <si>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</si>
  <si>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</si>
  <si>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</si>
  <si>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</si>
  <si>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</si>
  <si>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</si>
  <si>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</si>
  <si>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</si>
  <si>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</si>
  <si>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</si>
  <si>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</si>
  <si>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</si>
  <si>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</si>
  <si>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</si>
  <si>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</si>
  <si>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</si>
  <si>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</si>
  <si>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</si>
  <si>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</si>
  <si>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</si>
  <si>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</si>
  <si>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</si>
  <si>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</si>
  <si>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</si>
  <si>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</si>
  <si>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</si>
  <si>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</si>
  <si>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</si>
  <si>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</si>
  <si>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</si>
  <si>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</si>
  <si>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</si>
  <si>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</si>
  <si>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</si>
  <si>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</si>
  <si>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</si>
  <si>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</si>
  <si>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</si>
  <si>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</si>
  <si>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</si>
  <si>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</si>
  <si>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</si>
  <si>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</si>
  <si>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</si>
  <si>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</si>
  <si>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</si>
  <si>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</si>
  <si>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</si>
  <si>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</si>
  <si>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</si>
  <si>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</si>
  <si>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</si>
  <si>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</si>
  <si>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</si>
  <si>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</si>
  <si>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</si>
  <si>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</si>
  <si>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</si>
  <si>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</si>
  <si>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</si>
  <si>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</si>
  <si>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</si>
  <si>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</si>
  <si>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</si>
  <si>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</si>
  <si>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</si>
  <si>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</si>
  <si>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</si>
  <si>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</si>
  <si>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</si>
  <si>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</si>
  <si>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</si>
  <si>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</si>
  <si>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</si>
  <si>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</si>
  <si>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</si>
  <si>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</si>
  <si>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</si>
  <si>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</si>
  <si>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</si>
  <si>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</si>
  <si>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</si>
  <si>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</si>
  <si>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</si>
  <si>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</si>
  <si>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</si>
  <si>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</si>
  <si>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</si>
  <si>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</si>
  <si>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</si>
  <si>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</si>
  <si>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</si>
  <si>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</si>
  <si>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</si>
  <si>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</si>
  <si>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</si>
  <si>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</si>
  <si>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</si>
  <si>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</si>
  <si>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</si>
  <si>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</si>
  <si>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</si>
  <si>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</si>
  <si>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</si>
  <si>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</si>
  <si>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</si>
  <si>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</si>
  <si>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</si>
  <si>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</si>
  <si>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</si>
  <si>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</si>
  <si>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</si>
  <si>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</si>
  <si>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</si>
  <si>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</si>
  <si>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</si>
  <si>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</si>
  <si>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</si>
  <si>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</si>
  <si>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</si>
  <si>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</si>
  <si>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</si>
  <si>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</si>
  <si>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</si>
  <si>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</si>
  <si>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</si>
  <si>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</si>
  <si>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</si>
  <si>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</si>
  <si>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</si>
  <si>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</si>
  <si>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</si>
  <si>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</si>
  <si>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</si>
  <si>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</si>
  <si>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</si>
  <si>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</si>
  <si>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</si>
  <si>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</si>
  <si>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</si>
  <si>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</si>
  <si>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</si>
  <si>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</si>
  <si>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</si>
  <si>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</si>
  <si>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</si>
  <si>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</si>
  <si>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</si>
  <si>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</si>
  <si>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</si>
  <si>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</si>
  <si>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</si>
  <si>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</si>
  <si>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</si>
  <si>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</si>
  <si>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</si>
  <si>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</si>
  <si>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</si>
  <si>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</si>
  <si>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</si>
  <si>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</si>
  <si>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</si>
  <si>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</si>
  <si>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</si>
  <si>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</si>
  <si>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</si>
  <si>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</si>
  <si>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</si>
  <si>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</si>
  <si>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</si>
  <si>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</si>
  <si>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</si>
  <si>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</si>
  <si>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</si>
  <si>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</si>
  <si>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</si>
  <si>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</si>
  <si>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</si>
  <si>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</si>
  <si>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</si>
  <si>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</si>
  <si>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</si>
  <si>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</si>
  <si>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</si>
  <si>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</si>
  <si>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</si>
  <si>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</si>
  <si>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</si>
  <si>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</si>
  <si>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</si>
  <si>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</si>
  <si>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</si>
  <si>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</si>
  <si>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</si>
  <si>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</si>
  <si>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</si>
  <si>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</si>
  <si>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</si>
  <si>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</si>
  <si>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</si>
  <si>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</si>
  <si>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</si>
  <si>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</si>
  <si>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</si>
  <si>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</si>
  <si>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</si>
  <si>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</si>
  <si>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</si>
  <si>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</si>
  <si>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</si>
  <si>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</si>
  <si>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</si>
  <si>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</si>
  <si>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</si>
  <si>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</si>
  <si>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</si>
  <si>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</si>
  <si>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</si>
  <si>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</si>
  <si>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</si>
  <si>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</si>
  <si>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</si>
  <si>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</si>
  <si>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</si>
  <si>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</si>
  <si>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</si>
  <si>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</si>
  <si>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</si>
  <si>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</si>
  <si>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</si>
  <si>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</si>
  <si>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</si>
  <si>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</si>
  <si>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</si>
  <si>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</si>
  <si>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</si>
  <si>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</si>
  <si>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</si>
  <si>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</si>
  <si>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</si>
  <si>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</si>
  <si>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</si>
  <si>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</si>
  <si>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</si>
  <si>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</si>
  <si>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</si>
  <si>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</si>
  <si>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</si>
  <si>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</si>
  <si>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</si>
  <si>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</si>
  <si>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</si>
  <si>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</si>
  <si>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</si>
  <si>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</si>
  <si>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</si>
  <si>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</si>
  <si>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</si>
  <si>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</si>
  <si>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</si>
  <si>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</si>
  <si>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</si>
  <si>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</si>
  <si>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</si>
  <si>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</si>
  <si>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</si>
  <si>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</si>
  <si>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</si>
  <si>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</si>
  <si>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</si>
  <si>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</si>
  <si>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</si>
  <si>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</si>
  <si>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</si>
  <si>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</si>
  <si>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</si>
  <si>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</si>
  <si>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</si>
  <si>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</si>
  <si>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</si>
  <si>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</si>
  <si>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</si>
  <si>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</si>
  <si>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</si>
  <si>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</si>
  <si>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</si>
  <si>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</si>
  <si>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</si>
  <si>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</si>
  <si>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</si>
  <si>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</si>
  <si>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</si>
  <si>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</si>
  <si>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</si>
  <si>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</si>
  <si>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</si>
  <si>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</si>
  <si>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</si>
  <si>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</si>
  <si>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</si>
  <si>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</si>
  <si>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</si>
  <si>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</si>
  <si>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</si>
  <si>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</si>
  <si>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</si>
  <si>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</si>
  <si>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</si>
  <si>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</si>
  <si>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</si>
  <si>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</si>
  <si>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</si>
  <si>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</si>
  <si>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</si>
  <si>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</si>
  <si>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</si>
  <si>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</si>
  <si>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</si>
  <si>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</si>
  <si>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</si>
  <si>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</si>
  <si>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</si>
  <si>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</si>
  <si>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</si>
  <si>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</si>
  <si>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</si>
  <si>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</si>
  <si>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</si>
  <si>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</si>
  <si>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</si>
  <si>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</si>
  <si>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</si>
  <si>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</si>
  <si>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</si>
  <si>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</si>
  <si>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</si>
  <si>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</si>
  <si>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</si>
  <si>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</si>
  <si>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</si>
  <si>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</si>
  <si>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</si>
  <si>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</si>
  <si>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</si>
  <si>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</si>
  <si>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</si>
  <si>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</si>
  <si>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</si>
  <si>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</si>
  <si>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</si>
  <si>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</si>
  <si>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</si>
  <si>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</si>
  <si>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</si>
  <si>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</si>
  <si>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</si>
  <si>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</si>
  <si>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</si>
  <si>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</si>
  <si>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</si>
  <si>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</si>
  <si>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</si>
  <si>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</si>
  <si>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</si>
  <si>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</si>
  <si>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</si>
  <si>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</si>
  <si>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</si>
  <si>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</si>
  <si>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</si>
  <si>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</si>
  <si>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</si>
  <si>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</si>
  <si>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</si>
  <si>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</si>
  <si>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</si>
  <si>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</si>
  <si>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</si>
  <si>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</si>
  <si>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</si>
  <si>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</si>
  <si>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</si>
  <si>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</si>
  <si>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</si>
  <si>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</si>
  <si>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</si>
  <si>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</si>
  <si>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</si>
  <si>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</si>
  <si>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</si>
  <si>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</si>
  <si>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</si>
  <si>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</si>
  <si>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</si>
  <si>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</si>
  <si>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</si>
  <si>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</si>
  <si>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</si>
  <si>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</si>
  <si>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</si>
  <si>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</si>
  <si>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</si>
  <si>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</si>
  <si>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</si>
  <si>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</si>
  <si>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</si>
  <si>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</si>
  <si>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</si>
  <si>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</si>
  <si>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</si>
  <si>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</si>
  <si>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</si>
  <si>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</si>
  <si>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</si>
  <si>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</si>
  <si>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</si>
  <si>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</si>
  <si>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</si>
  <si>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</si>
  <si>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</si>
  <si>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</si>
  <si>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</si>
  <si>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</si>
  <si>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</si>
  <si>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</si>
  <si>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</si>
  <si>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</si>
  <si>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</si>
  <si>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</si>
  <si>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</si>
  <si>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</si>
  <si>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</si>
  <si>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</si>
  <si>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</si>
  <si>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</si>
  <si>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</si>
  <si>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</si>
  <si>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</si>
  <si>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</si>
  <si>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</si>
  <si>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</si>
  <si>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</si>
  <si>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</si>
  <si>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</si>
  <si>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</si>
  <si>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</si>
  <si>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</si>
  <si>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</si>
  <si>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</si>
  <si>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</si>
  <si>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</si>
  <si>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</si>
  <si>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</si>
  <si>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</si>
  <si>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</si>
  <si>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</si>
  <si>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</si>
  <si>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</si>
  <si>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</si>
  <si>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</si>
  <si>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</si>
  <si>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</si>
  <si>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</si>
  <si>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</si>
  <si>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</si>
  <si>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</si>
  <si>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</si>
  <si>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</si>
  <si>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</si>
  <si>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</si>
  <si>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</si>
  <si>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</si>
  <si>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</si>
  <si>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</si>
  <si>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</si>
  <si>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</si>
  <si>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</si>
  <si>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</si>
  <si>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</si>
  <si>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</si>
  <si>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</si>
  <si>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</si>
  <si>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</si>
  <si>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</si>
  <si>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</si>
  <si>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</si>
  <si>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</si>
  <si>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</si>
  <si>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</si>
  <si>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</si>
  <si>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</si>
  <si>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</si>
  <si>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</si>
  <si>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</si>
  <si>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</si>
  <si>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</si>
  <si>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</si>
  <si>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</si>
  <si>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</si>
  <si>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</si>
  <si>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</si>
  <si>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</si>
  <si>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</si>
  <si>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</si>
  <si>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</si>
  <si>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</si>
  <si>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</si>
  <si>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</si>
  <si>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</si>
  <si>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</si>
  <si>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</si>
  <si>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</si>
  <si>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</si>
  <si>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</si>
  <si>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</si>
  <si>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</si>
  <si>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</si>
  <si>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</si>
  <si>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</si>
  <si>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</si>
  <si>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</si>
  <si>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</si>
  <si>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</si>
  <si>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</si>
  <si>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</si>
  <si>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</si>
  <si>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</si>
  <si>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</si>
  <si>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</si>
  <si>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</si>
  <si>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</si>
  <si>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</si>
  <si>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</si>
  <si>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</si>
  <si>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</si>
  <si>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</si>
  <si>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</si>
  <si>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</si>
  <si>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</si>
  <si>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</si>
  <si>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</si>
  <si>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</si>
  <si>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</si>
  <si>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</si>
  <si>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</si>
  <si>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</si>
  <si>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</si>
  <si>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</si>
  <si>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</si>
  <si>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</si>
  <si>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</si>
  <si>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</si>
  <si>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</si>
  <si>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</si>
  <si>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</si>
  <si>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</si>
  <si>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</si>
  <si>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</si>
  <si>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</si>
  <si>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</si>
  <si>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</si>
  <si>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</si>
  <si>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</si>
  <si>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</si>
  <si>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</si>
  <si>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</si>
  <si>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</si>
  <si>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</si>
  <si>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</si>
  <si>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</si>
  <si>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</si>
  <si>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</si>
  <si>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</si>
  <si>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</si>
  <si>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</si>
  <si>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</si>
  <si>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</si>
  <si>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</si>
  <si>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</si>
  <si>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</si>
  <si>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</si>
  <si>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</si>
  <si>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</si>
  <si>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</si>
  <si>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</si>
  <si>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</si>
  <si>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</si>
  <si>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</si>
  <si>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</si>
  <si>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</si>
  <si>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</si>
  <si>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</si>
  <si>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</si>
  <si>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</si>
  <si>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</si>
  <si>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</si>
  <si>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</si>
  <si>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</si>
  <si>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</si>
  <si>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</si>
  <si>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</si>
  <si>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</si>
  <si>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</si>
  <si>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</si>
  <si>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</si>
  <si>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</si>
  <si>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</si>
  <si>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</si>
  <si>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</si>
  <si>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</si>
  <si>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</si>
  <si>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</si>
  <si>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</si>
  <si>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</si>
  <si>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</si>
  <si>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</si>
  <si>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</si>
  <si>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</si>
  <si>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</si>
  <si>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</si>
  <si>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</si>
  <si>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</si>
  <si>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</si>
  <si>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</si>
  <si>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</si>
  <si>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</si>
  <si>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</si>
  <si>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</si>
  <si>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</si>
  <si>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</si>
  <si>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</si>
  <si>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</si>
  <si>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</si>
  <si>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</si>
  <si>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</si>
  <si>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</si>
  <si>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</si>
  <si>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</si>
  <si>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</si>
  <si>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</si>
  <si>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</si>
  <si>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</si>
  <si>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</si>
  <si>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</si>
  <si>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</si>
  <si>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</si>
  <si>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</si>
  <si>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</si>
  <si>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</si>
  <si>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</si>
  <si>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</si>
  <si>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</si>
  <si>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</si>
  <si>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</si>
  <si>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</si>
  <si>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</si>
  <si>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</si>
  <si>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</si>
  <si>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</si>
  <si>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</si>
  <si>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</si>
  <si>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</si>
  <si>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</si>
  <si>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</si>
  <si>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</si>
  <si>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</si>
  <si>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</si>
  <si>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</si>
  <si>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</si>
  <si>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</si>
  <si>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</si>
  <si>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</si>
  <si>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</si>
  <si>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</si>
  <si>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</si>
  <si>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</si>
  <si>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</si>
  <si>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</si>
  <si>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</si>
  <si>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</si>
  <si>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</si>
  <si>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</si>
  <si>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</si>
  <si>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</si>
  <si>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</si>
  <si>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</si>
  <si>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</si>
  <si>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</si>
  <si>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</si>
  <si>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</si>
  <si>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</si>
  <si>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</si>
  <si>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</si>
  <si>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</si>
  <si>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</si>
  <si>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</si>
  <si>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</si>
  <si>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</si>
  <si>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</si>
  <si>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</si>
  <si>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</si>
  <si>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</si>
  <si>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</si>
  <si>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</si>
  <si>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</si>
  <si>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</si>
  <si>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</si>
  <si>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</si>
  <si>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</si>
  <si>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</si>
  <si>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</si>
  <si>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</si>
  <si>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</si>
  <si>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</si>
  <si>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</si>
  <si>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</si>
  <si>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</si>
  <si>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</si>
  <si>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</si>
  <si>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</si>
  <si>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</si>
  <si>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</si>
  <si>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</si>
  <si>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</si>
  <si>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</si>
  <si>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</si>
  <si>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</si>
  <si>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</si>
  <si>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</si>
  <si>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</si>
  <si>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</si>
  <si>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</si>
  <si>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</si>
  <si>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</si>
  <si>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</si>
  <si>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</si>
  <si>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</si>
  <si>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</si>
  <si>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</si>
  <si>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</si>
  <si>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</si>
  <si>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</si>
  <si>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</si>
  <si>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</si>
  <si>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</si>
  <si>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</si>
  <si>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</si>
  <si>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</si>
  <si>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</si>
  <si>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</si>
  <si>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</si>
  <si>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</si>
  <si>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</si>
  <si>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</si>
  <si>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</si>
  <si>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</si>
  <si>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</si>
  <si>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</si>
  <si>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</si>
  <si>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</si>
  <si>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</si>
  <si>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</si>
  <si>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</si>
  <si>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</si>
  <si>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</si>
  <si>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</si>
  <si>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</si>
  <si>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</si>
  <si>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</si>
  <si>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</si>
  <si>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</si>
  <si>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</si>
  <si>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</si>
  <si>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</si>
  <si>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</si>
  <si>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</si>
  <si>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</si>
  <si>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</si>
  <si>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</si>
  <si>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</si>
  <si>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</si>
  <si>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</si>
  <si>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</si>
  <si>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</si>
  <si>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</si>
  <si>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</si>
  <si>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</si>
  <si>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</si>
  <si>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</si>
  <si>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</si>
  <si>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</si>
  <si>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</si>
  <si>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</si>
  <si>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</si>
  <si>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</si>
  <si>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</si>
  <si>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</si>
  <si>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</si>
  <si>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</si>
  <si>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</si>
  <si>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</si>
  <si>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</si>
  <si>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</si>
  <si>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</si>
  <si>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</si>
  <si>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</si>
  <si>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</si>
  <si>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</si>
  <si>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</si>
  <si>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</si>
  <si>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</si>
  <si>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</si>
  <si>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</si>
  <si>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</si>
  <si>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</si>
  <si>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</si>
  <si>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</si>
  <si>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</si>
  <si>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</si>
  <si>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</si>
  <si>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</si>
  <si>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</si>
  <si>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</si>
  <si>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</si>
  <si>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</si>
  <si>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</si>
  <si>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</si>
  <si>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</si>
  <si>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</si>
  <si>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</si>
  <si>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</si>
  <si>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</si>
  <si>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</si>
  <si>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</si>
  <si>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</si>
  <si>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</si>
  <si>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</si>
  <si>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</si>
  <si>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</si>
  <si>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</si>
  <si>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</si>
  <si>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</si>
  <si>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</si>
  <si>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</si>
  <si>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</si>
  <si>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</si>
  <si>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</si>
  <si>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</si>
  <si>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</si>
  <si>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</si>
  <si>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</si>
  <si>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</si>
  <si>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</si>
  <si>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</si>
  <si>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</si>
  <si>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</si>
  <si>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</si>
  <si>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</si>
  <si>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</si>
  <si>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</si>
  <si>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</si>
  <si>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</si>
  <si>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</si>
  <si>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</si>
  <si>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</si>
  <si>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</si>
  <si>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</si>
  <si>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</si>
  <si>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</si>
  <si>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</si>
  <si>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</si>
  <si>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</si>
  <si>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</si>
  <si>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</si>
  <si>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</si>
  <si>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</si>
  <si>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</si>
  <si>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</si>
  <si>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</si>
  <si>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</si>
  <si>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</si>
  <si>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</si>
  <si>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</si>
  <si>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</si>
  <si>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</si>
  <si>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</si>
  <si>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</si>
  <si>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</si>
  <si>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</si>
  <si>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</si>
  <si>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</si>
  <si>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</si>
  <si>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</si>
  <si>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</si>
  <si>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</si>
  <si>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</si>
  <si>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</si>
  <si>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</si>
  <si>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</si>
  <si>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</si>
  <si>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</si>
  <si>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</si>
  <si>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</si>
  <si>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</si>
  <si>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</si>
  <si>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</si>
  <si>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</si>
  <si>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</si>
  <si>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</si>
  <si>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</si>
  <si>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</si>
  <si>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</si>
  <si>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</si>
  <si>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</si>
  <si>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</si>
  <si>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</si>
  <si>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</si>
  <si>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</si>
  <si>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</si>
  <si>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</si>
  <si>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</si>
  <si>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</si>
  <si>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</si>
  <si>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</si>
  <si>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</si>
  <si>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</si>
  <si>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</si>
  <si>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</si>
  <si>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</si>
  <si>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</si>
  <si>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</si>
  <si>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</si>
  <si>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</si>
  <si>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</si>
  <si>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</si>
  <si>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</si>
  <si>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</si>
  <si>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</si>
  <si>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</si>
  <si>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</si>
  <si>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</si>
  <si>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</si>
  <si>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</si>
  <si>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</si>
  <si>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</si>
  <si>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</si>
  <si>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</si>
  <si>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</si>
  <si>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</si>
  <si>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</si>
  <si>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</si>
  <si>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</si>
  <si>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</si>
  <si>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</si>
  <si>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</si>
  <si>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</si>
  <si>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</si>
  <si>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</si>
  <si>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</si>
  <si>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</si>
  <si>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</si>
  <si>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</si>
  <si>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</si>
  <si>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</si>
  <si>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</si>
  <si>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</si>
  <si>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</si>
  <si>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</si>
  <si>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</si>
  <si>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</si>
  <si>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</si>
  <si>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</si>
  <si>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</si>
  <si>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</si>
  <si>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</si>
  <si>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</si>
  <si>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</si>
  <si>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</si>
  <si>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</si>
  <si>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</si>
  <si>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</si>
  <si>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</si>
  <si>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</si>
  <si>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</si>
  <si>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</si>
  <si>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</si>
  <si>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</si>
  <si>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</si>
  <si>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</si>
  <si>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</si>
  <si>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</si>
  <si>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</si>
  <si>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</si>
  <si>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</si>
  <si>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</si>
  <si>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</si>
  <si>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</si>
  <si>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</si>
  <si>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</si>
  <si>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</si>
  <si>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</si>
  <si>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</si>
  <si>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</si>
  <si>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</si>
  <si>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</si>
  <si>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</si>
  <si>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</si>
  <si>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</si>
  <si>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</si>
  <si>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</si>
  <si>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</si>
  <si>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</si>
  <si>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</si>
  <si>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</si>
  <si>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</si>
  <si>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</si>
  <si>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</si>
  <si>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</si>
  <si>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</si>
  <si>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</si>
  <si>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</si>
  <si>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</si>
  <si>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</si>
  <si>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</si>
  <si>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</si>
  <si>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</si>
  <si>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</si>
  <si>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</si>
  <si>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</si>
  <si>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</si>
  <si>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</si>
  <si>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</si>
  <si>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</si>
  <si>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</si>
  <si>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</si>
  <si>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</si>
  <si>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</si>
  <si>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</si>
  <si>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</si>
  <si>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</si>
  <si>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</si>
  <si>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</si>
  <si>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</si>
  <si>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</si>
  <si>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</si>
  <si>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</si>
  <si>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</si>
  <si>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</si>
  <si>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</si>
  <si>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</si>
  <si>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</si>
  <si>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</si>
  <si>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</si>
  <si>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</si>
  <si>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</si>
  <si>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</si>
  <si>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</si>
  <si>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</si>
  <si>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</si>
  <si>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</si>
  <si>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</si>
  <si>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</si>
  <si>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</si>
  <si>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</si>
  <si>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</si>
  <si>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</si>
  <si>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</si>
  <si>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</si>
  <si>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</si>
  <si>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</si>
  <si>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</si>
  <si>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</si>
  <si>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</si>
  <si>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</si>
  <si>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</si>
  <si>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</si>
  <si>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</si>
  <si>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</si>
  <si>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</si>
  <si>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</si>
  <si>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</si>
  <si>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</si>
  <si>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</si>
  <si>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</si>
  <si>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</si>
  <si>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</si>
  <si>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</si>
  <si>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</si>
  <si>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</si>
  <si>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</si>
  <si>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</si>
  <si>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</si>
  <si>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</si>
  <si>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</si>
  <si>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</si>
  <si>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</si>
  <si>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</si>
  <si>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</si>
  <si>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</si>
  <si>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</si>
  <si>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</si>
  <si>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</si>
  <si>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</si>
  <si>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</si>
  <si>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</si>
  <si>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</si>
  <si>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</si>
  <si>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</si>
  <si>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</si>
  <si>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</si>
  <si>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</si>
  <si>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</si>
  <si>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</si>
  <si>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</si>
  <si>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</si>
  <si>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</si>
  <si>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</si>
  <si>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</si>
  <si>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</si>
  <si>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</si>
  <si>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</si>
  <si>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</si>
  <si>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</si>
  <si>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</si>
  <si>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</si>
  <si>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</si>
  <si>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</si>
  <si>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</si>
  <si>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</si>
  <si>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</si>
  <si>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</si>
  <si>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</si>
  <si>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</si>
  <si>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</si>
  <si>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</si>
  <si>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</si>
  <si>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</si>
  <si>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</si>
  <si>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</si>
  <si>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</si>
  <si>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</si>
  <si>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</si>
  <si>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</si>
  <si>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</si>
  <si>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</si>
  <si>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</si>
  <si>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</si>
  <si>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</si>
  <si>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</si>
  <si>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</si>
  <si>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</si>
  <si>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</si>
  <si>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</si>
  <si>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</si>
  <si>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</si>
  <si>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</si>
  <si>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</si>
  <si>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</si>
  <si>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</si>
  <si>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</si>
  <si>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</si>
  <si>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</si>
  <si>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</si>
  <si>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</si>
  <si>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</si>
  <si>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</si>
  <si>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</si>
  <si>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</si>
  <si>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</si>
  <si>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</si>
  <si>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</si>
  <si>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</si>
  <si>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</si>
  <si>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</si>
  <si>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</si>
  <si>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</si>
  <si>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</si>
  <si>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</si>
  <si>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</si>
  <si>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</si>
  <si>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</si>
  <si>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</si>
  <si>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</si>
  <si>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</si>
  <si>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</si>
  <si>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</si>
  <si>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</si>
  <si>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</si>
  <si>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</si>
  <si>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</si>
  <si>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</si>
  <si>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</si>
  <si>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</si>
  <si>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</si>
  <si>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</si>
  <si>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</si>
  <si>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</si>
  <si>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</si>
  <si>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</si>
  <si>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</si>
  <si>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</si>
  <si>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</si>
  <si>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</si>
  <si>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</si>
  <si>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</si>
  <si>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</si>
  <si>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</si>
  <si>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</si>
  <si>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</si>
  <si>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</si>
  <si>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</si>
  <si>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</si>
  <si>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</si>
  <si>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</si>
  <si>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</si>
  <si>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</si>
  <si>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</si>
  <si>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</si>
  <si>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</si>
  <si>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</si>
  <si>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</si>
  <si>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</si>
  <si>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</si>
  <si>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</si>
  <si>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</si>
  <si>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</si>
  <si>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</si>
  <si>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</si>
  <si>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</si>
  <si>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</si>
  <si>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</si>
  <si>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</si>
  <si>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</si>
  <si>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</si>
  <si>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</si>
  <si>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</si>
  <si>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</si>
  <si>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</si>
  <si>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</si>
  <si>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</si>
  <si>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</si>
  <si>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</si>
  <si>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</si>
  <si>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</si>
  <si>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</si>
  <si>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</si>
  <si>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</si>
  <si>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</si>
  <si>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</si>
  <si>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</si>
  <si>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</si>
  <si>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</si>
  <si>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</si>
  <si>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</si>
  <si>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</si>
  <si>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</si>
  <si>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</si>
  <si>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</si>
  <si>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</si>
  <si>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</si>
  <si>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</si>
  <si>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</si>
  <si>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</si>
  <si>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</si>
  <si>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</si>
  <si>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</si>
  <si>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</si>
  <si>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</si>
  <si>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</si>
  <si>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</si>
  <si>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</si>
  <si>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</si>
  <si>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</si>
  <si>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</si>
  <si>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</si>
  <si>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</si>
  <si>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</si>
  <si>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</si>
  <si>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</si>
  <si>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</si>
  <si>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</si>
  <si>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</si>
  <si>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</si>
  <si>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</si>
  <si>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</si>
  <si>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</si>
  <si>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</si>
  <si>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</si>
  <si>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</si>
  <si>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</si>
  <si>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</si>
  <si>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</si>
  <si>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</si>
  <si>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</si>
  <si>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</si>
  <si>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</si>
  <si>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</si>
  <si>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</si>
  <si>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</si>
  <si>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</si>
  <si>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</si>
  <si>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</si>
  <si>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</si>
  <si>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</si>
  <si>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</si>
  <si>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</si>
  <si>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</si>
  <si>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</si>
  <si>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</si>
  <si>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</si>
  <si>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</si>
  <si>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</si>
  <si>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</si>
  <si>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</si>
  <si>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</si>
  <si>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</si>
  <si>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</si>
  <si>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</si>
  <si>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</si>
  <si>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</si>
  <si>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</si>
  <si>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</si>
  <si>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</si>
  <si>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</si>
  <si>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</si>
  <si>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</si>
  <si>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</si>
  <si>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</si>
  <si>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</si>
  <si>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</si>
  <si>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</si>
  <si>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</si>
  <si>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</si>
  <si>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</si>
  <si>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</si>
  <si>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</si>
  <si>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</si>
  <si>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</si>
  <si>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</si>
  <si>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</si>
  <si>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</si>
  <si>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</si>
  <si>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</si>
  <si>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</si>
  <si>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</si>
  <si>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</si>
  <si>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</si>
  <si>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</si>
  <si>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</si>
  <si>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</si>
  <si>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</si>
  <si>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</si>
  <si>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</si>
  <si>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</si>
  <si>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</si>
  <si>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</si>
  <si>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</si>
  <si>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</si>
  <si>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</si>
  <si>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</si>
  <si>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</si>
  <si>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</si>
  <si>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</si>
  <si>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</si>
  <si>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</si>
  <si>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</si>
  <si>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</si>
  <si>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</si>
  <si>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</si>
  <si>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</si>
  <si>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</si>
  <si>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</si>
  <si>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</si>
  <si>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</si>
  <si>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</si>
  <si>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</si>
  <si>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</si>
  <si>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</si>
  <si>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</si>
  <si>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</si>
  <si>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</si>
  <si>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</si>
  <si>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</si>
  <si>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</si>
  <si>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</si>
  <si>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</si>
  <si>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</si>
  <si>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</si>
  <si>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</si>
  <si>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</si>
  <si>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</si>
  <si>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</si>
  <si>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</si>
  <si>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</si>
  <si>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</si>
  <si>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</si>
  <si>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</si>
  <si>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</si>
  <si>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</si>
  <si>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</si>
  <si>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</si>
  <si>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</si>
  <si>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</si>
  <si>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</si>
  <si>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</si>
  <si>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</si>
  <si>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</si>
  <si>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</si>
  <si>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</si>
  <si>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</si>
  <si>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</si>
  <si>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</si>
  <si>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</si>
  <si>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</si>
  <si>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</si>
  <si>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</si>
  <si>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</si>
  <si>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</si>
  <si>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</si>
  <si>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</si>
  <si>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</si>
  <si>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</si>
  <si>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</si>
  <si>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</si>
  <si>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</si>
  <si>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</si>
  <si>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</si>
  <si>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</si>
  <si>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</si>
  <si>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</si>
  <si>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</si>
  <si>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</si>
  <si>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</si>
  <si>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</si>
  <si>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</si>
  <si>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</si>
  <si>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</si>
  <si>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</si>
  <si>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</si>
  <si>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</si>
  <si>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</si>
  <si>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</si>
  <si>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</si>
  <si>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</si>
  <si>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</si>
  <si>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</si>
  <si>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</si>
  <si>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</si>
  <si>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</si>
  <si>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</si>
  <si>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</si>
  <si>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</si>
  <si>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</si>
  <si>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</si>
  <si>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</si>
  <si>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</si>
  <si>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</si>
  <si>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</si>
  <si>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</si>
  <si>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</si>
  <si>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</si>
  <si>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</si>
  <si>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</si>
  <si>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</si>
  <si>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</si>
  <si>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</si>
  <si>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</si>
  <si>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</si>
  <si>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</si>
  <si>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</si>
  <si>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</si>
  <si>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</si>
  <si>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</si>
  <si>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</si>
  <si>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</si>
  <si>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</si>
  <si>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</si>
  <si>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</si>
  <si>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</si>
  <si>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</si>
  <si>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</si>
  <si>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</si>
  <si>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</si>
  <si>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</si>
  <si>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</si>
  <si>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</si>
  <si>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</si>
  <si>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</si>
  <si>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</si>
  <si>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</si>
  <si>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</si>
  <si>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</si>
  <si>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</si>
  <si>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</si>
  <si>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</si>
  <si>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</si>
  <si>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</si>
  <si>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</si>
  <si>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</si>
  <si>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</si>
  <si>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</si>
  <si>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</si>
  <si>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</si>
  <si>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</si>
  <si>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</si>
  <si>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</si>
  <si>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</si>
  <si>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</si>
  <si>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</si>
  <si>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</si>
  <si>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</si>
  <si>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</si>
  <si>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</si>
  <si>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</si>
  <si>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</si>
  <si>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</si>
  <si>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</si>
  <si>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</si>
  <si>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</si>
  <si>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</si>
  <si>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</si>
  <si>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</si>
  <si>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</si>
  <si>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</si>
  <si>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</si>
  <si>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</si>
  <si>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</si>
  <si>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</si>
  <si>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</si>
  <si>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</si>
  <si>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</si>
  <si>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</si>
  <si>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</si>
  <si>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</si>
  <si>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</si>
  <si>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</si>
  <si>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</si>
  <si>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</si>
  <si>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</si>
  <si>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</si>
  <si>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</si>
  <si>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</si>
  <si>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</si>
  <si>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</si>
  <si>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</si>
  <si>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</si>
  <si>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</si>
  <si>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</si>
  <si>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</si>
  <si>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</si>
  <si>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</si>
  <si>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</si>
  <si>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</si>
  <si>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</si>
  <si>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</si>
  <si>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</si>
  <si>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</si>
  <si>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</si>
  <si>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</si>
  <si>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</si>
  <si>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</si>
  <si>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</si>
  <si>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</si>
  <si>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</si>
  <si>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</si>
  <si>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</si>
  <si>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</si>
  <si>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</si>
  <si>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</si>
  <si>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</si>
  <si>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</si>
  <si>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</si>
  <si>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</si>
  <si>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</si>
  <si>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</si>
  <si>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</si>
  <si>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</si>
  <si>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</si>
  <si>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</si>
  <si>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</si>
  <si>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</si>
  <si>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</si>
  <si>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</si>
  <si>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</si>
  <si>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</si>
  <si>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</si>
  <si>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</si>
  <si>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</si>
  <si>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</si>
  <si>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</si>
  <si>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</si>
  <si>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</si>
  <si>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</si>
  <si>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</si>
  <si>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</si>
  <si>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</si>
  <si>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</si>
  <si>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</si>
  <si>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</si>
  <si>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</si>
  <si>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</si>
  <si>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</si>
  <si>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</si>
  <si>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</si>
  <si>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</si>
  <si>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</si>
  <si>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</si>
  <si>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</si>
  <si>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</si>
  <si>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</si>
  <si>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</si>
  <si>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</si>
  <si>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</si>
  <si>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</si>
  <si>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</si>
  <si>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</si>
  <si>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</si>
  <si>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</si>
  <si>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</si>
  <si>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</si>
  <si>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</si>
  <si>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</si>
  <si>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</si>
  <si>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</si>
  <si>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</si>
  <si>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</si>
  <si>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</si>
  <si>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</si>
  <si>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</si>
  <si>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</si>
  <si>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</si>
  <si>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</si>
  <si>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</si>
  <si>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</si>
  <si>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</si>
  <si>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</si>
  <si>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</si>
  <si>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</si>
  <si>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</si>
  <si>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</si>
  <si>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</si>
  <si>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</si>
  <si>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</si>
  <si>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</si>
  <si>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</si>
  <si>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</si>
  <si>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</si>
  <si>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</si>
  <si>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</si>
  <si>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</si>
  <si>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</si>
  <si>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</si>
  <si>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</si>
  <si>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</si>
  <si>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</si>
  <si>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</si>
  <si>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</si>
  <si>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</si>
  <si>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</si>
  <si>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</si>
  <si>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</si>
  <si>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</si>
  <si>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</si>
  <si>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</si>
  <si>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</si>
  <si>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</si>
  <si>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</si>
  <si>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</si>
  <si>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</si>
  <si>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</si>
  <si>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</si>
  <si>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</si>
  <si>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</si>
  <si>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</si>
  <si>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</si>
  <si>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</si>
  <si>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</si>
  <si>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</si>
  <si>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</si>
  <si>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</si>
  <si>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</si>
  <si>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</si>
  <si>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</si>
  <si>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</si>
  <si>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</si>
  <si>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</si>
  <si>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</si>
  <si>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</si>
  <si>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</si>
  <si>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</si>
  <si>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</si>
  <si>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</si>
  <si>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</si>
  <si>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</si>
  <si>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</si>
  <si>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</si>
  <si>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</si>
  <si>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</si>
  <si>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</si>
  <si>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</si>
  <si>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</si>
  <si>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</si>
  <si>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</si>
  <si>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</si>
  <si>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</si>
  <si>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</si>
  <si>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</si>
  <si>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</si>
  <si>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</si>
  <si>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</si>
  <si>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</si>
  <si>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</si>
  <si>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</si>
  <si>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</si>
  <si>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</si>
  <si>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</si>
  <si>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</si>
  <si>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</si>
  <si>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</si>
  <si>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</si>
  <si>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</si>
  <si>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</si>
  <si>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</si>
  <si>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</si>
  <si>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</si>
  <si>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</si>
  <si>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</si>
  <si>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</si>
  <si>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</si>
  <si>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</si>
  <si>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</si>
  <si>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</si>
  <si>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</si>
  <si>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</si>
  <si>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</si>
  <si>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</si>
  <si>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</si>
  <si>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</si>
  <si>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</si>
  <si>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</si>
  <si>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</si>
  <si>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</si>
  <si>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</si>
  <si>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</si>
  <si>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</si>
  <si>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</si>
  <si>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</si>
  <si>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</si>
  <si>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</si>
  <si>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</si>
  <si>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</si>
  <si>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</si>
  <si>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</si>
  <si>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</si>
  <si>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</si>
  <si>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</si>
  <si>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</si>
  <si>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</si>
  <si>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</si>
  <si>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</si>
  <si>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</si>
  <si>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</si>
  <si>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</si>
  <si>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</si>
  <si>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</si>
  <si>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</si>
  <si>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</si>
  <si>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</si>
  <si>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</si>
  <si>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</si>
  <si>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</si>
  <si>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</si>
  <si>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</si>
  <si>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</si>
  <si>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</si>
  <si>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</si>
  <si>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</si>
  <si>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</si>
  <si>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</si>
  <si>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</si>
  <si>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</si>
  <si>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</si>
  <si>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</si>
  <si>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</si>
  <si>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</si>
  <si>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</si>
  <si>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</si>
  <si>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</si>
  <si>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</si>
  <si>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</si>
  <si>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</si>
  <si>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</si>
  <si>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</si>
  <si>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</si>
  <si>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</si>
  <si>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</si>
  <si>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</si>
  <si>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</si>
  <si>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</si>
  <si>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</si>
  <si>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</si>
  <si>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</si>
  <si>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</si>
  <si>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</si>
  <si>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</si>
  <si>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</si>
  <si>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</si>
  <si>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</si>
  <si>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</si>
  <si>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</si>
  <si>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</si>
  <si>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</si>
  <si>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</si>
  <si>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</si>
  <si>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</si>
  <si>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</si>
  <si>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</si>
  <si>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</si>
  <si>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</si>
  <si>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</si>
  <si>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</si>
  <si>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</si>
  <si>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</si>
  <si>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</si>
  <si>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</si>
  <si>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</si>
  <si>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</si>
  <si>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</si>
  <si>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</si>
  <si>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</si>
  <si>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</si>
  <si>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</si>
  <si>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</si>
  <si>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</si>
  <si>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</si>
  <si>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</si>
  <si>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</si>
  <si>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</si>
  <si>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</si>
  <si>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</si>
  <si>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</si>
  <si>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</si>
  <si>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</si>
  <si>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</si>
  <si>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</si>
  <si>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</si>
  <si>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</si>
  <si>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</si>
  <si>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</si>
  <si>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</si>
  <si>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</si>
  <si>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</si>
  <si>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</si>
  <si>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</si>
  <si>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</si>
  <si>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</si>
  <si>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</si>
  <si>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</si>
  <si>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</si>
  <si>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</si>
  <si>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</si>
  <si>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</si>
  <si>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</si>
  <si>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</si>
  <si>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</si>
  <si>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</si>
  <si>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</si>
  <si>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</si>
  <si>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</si>
  <si>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</si>
  <si>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</si>
  <si>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</si>
  <si>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</si>
  <si>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</si>
  <si>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</si>
  <si>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</si>
  <si>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</si>
  <si>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</si>
  <si>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</si>
  <si>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</si>
  <si>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</si>
  <si>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</si>
  <si>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</si>
  <si>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</si>
  <si>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</si>
  <si>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</si>
  <si>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</si>
  <si>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</si>
  <si>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</si>
  <si>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</si>
  <si>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</si>
  <si>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</si>
  <si>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</si>
  <si>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</si>
  <si>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</si>
  <si>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</si>
  <si>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</si>
  <si>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</si>
  <si>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</si>
  <si>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</si>
  <si>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</si>
  <si>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</si>
  <si>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</si>
  <si>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</si>
  <si>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</si>
  <si>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</si>
  <si>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</si>
  <si>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</si>
  <si>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</si>
  <si>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</si>
  <si>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</si>
  <si>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</si>
  <si>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</si>
  <si>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</si>
  <si>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</si>
  <si>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</si>
  <si>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</si>
  <si>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</si>
  <si>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</si>
  <si>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</si>
  <si>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</si>
  <si>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</si>
  <si>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</si>
  <si>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</si>
  <si>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</si>
  <si>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</si>
  <si>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</si>
  <si>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</si>
  <si>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</si>
  <si>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</si>
  <si>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</si>
  <si>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</si>
  <si>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</si>
  <si>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</si>
  <si>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</si>
  <si>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</si>
  <si>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</si>
  <si>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</si>
  <si>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</si>
  <si>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</si>
  <si>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</si>
  <si>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</si>
  <si>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</si>
  <si>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</si>
  <si>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</si>
  <si>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</si>
  <si>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</si>
  <si>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</si>
  <si>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</si>
  <si>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</si>
  <si>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</si>
  <si>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</si>
  <si>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</si>
  <si>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</si>
  <si>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</si>
  <si>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</si>
  <si>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</si>
  <si>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</si>
  <si>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</si>
  <si>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</si>
  <si>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</si>
  <si>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</si>
  <si>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</si>
  <si>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</si>
  <si>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</si>
  <si>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</si>
  <si>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</si>
  <si>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</si>
  <si>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</si>
  <si>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</si>
  <si>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</si>
  <si>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</si>
  <si>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</si>
  <si>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</si>
  <si>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</si>
  <si>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</si>
  <si>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</si>
  <si>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</si>
  <si>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</si>
  <si>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</si>
  <si>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</si>
  <si>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</si>
  <si>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</si>
  <si>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</si>
  <si>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</si>
  <si>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</si>
  <si>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</si>
  <si>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</si>
  <si>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</si>
  <si>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</si>
  <si>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</si>
  <si>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</si>
  <si>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</si>
  <si>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</si>
  <si>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</si>
  <si>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</si>
  <si>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</si>
  <si>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</si>
  <si>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</si>
  <si>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</si>
  <si>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</si>
  <si>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</si>
  <si>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</si>
  <si>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</si>
  <si>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</si>
  <si>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</si>
  <si>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</si>
  <si>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</si>
  <si>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</si>
  <si>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</si>
  <si>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</si>
  <si>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</si>
  <si>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</si>
  <si>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</si>
  <si>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</si>
  <si>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</si>
  <si>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</si>
  <si>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</si>
  <si>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</si>
  <si>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</si>
  <si>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</si>
  <si>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</si>
  <si>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</si>
  <si>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</si>
  <si>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</si>
  <si>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</si>
  <si>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</si>
  <si>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</si>
  <si>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</si>
  <si>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</si>
  <si>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</si>
  <si>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</si>
  <si>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</si>
  <si>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</si>
  <si>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</si>
  <si>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</si>
  <si>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</si>
  <si>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</si>
  <si>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</si>
  <si>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</si>
  <si>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</si>
  <si>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</si>
  <si>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</si>
  <si>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</si>
  <si>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</si>
  <si>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</si>
  <si>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</si>
  <si>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</si>
  <si>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</si>
  <si>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</si>
  <si>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</si>
  <si>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</si>
  <si>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</si>
  <si>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</si>
  <si>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</si>
  <si>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</si>
  <si>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</si>
  <si>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</si>
  <si>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</si>
  <si>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</si>
  <si>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</si>
  <si>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</si>
  <si>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</si>
  <si>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</si>
  <si>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</si>
  <si>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</si>
  <si>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</si>
  <si>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</si>
  <si>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</si>
  <si>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</si>
  <si>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</si>
  <si>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</si>
  <si>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</si>
  <si>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</si>
  <si>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</si>
  <si>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</si>
  <si>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</si>
  <si>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</si>
  <si>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</si>
  <si>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</si>
  <si>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</si>
  <si>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</si>
  <si>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</si>
  <si>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</si>
  <si>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</si>
  <si>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</si>
  <si>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</si>
  <si>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</si>
  <si>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</si>
  <si>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</si>
  <si>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</si>
  <si>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</si>
  <si>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</si>
  <si>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</si>
  <si>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</si>
  <si>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</si>
  <si>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</si>
  <si>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</si>
  <si>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</si>
  <si>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</si>
  <si>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</si>
  <si>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</si>
  <si>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</si>
  <si>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</si>
  <si>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</si>
  <si>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</si>
  <si>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</si>
  <si>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</si>
  <si>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</si>
  <si>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</si>
  <si>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</si>
  <si>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</si>
  <si>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</si>
  <si>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</si>
  <si>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</si>
  <si>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</si>
  <si>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</si>
  <si>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</si>
  <si>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</si>
  <si>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</si>
  <si>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</si>
  <si>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</si>
  <si>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</si>
  <si>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</si>
  <si>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</si>
  <si>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</si>
  <si>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</si>
  <si>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</si>
  <si>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</si>
  <si>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</si>
  <si>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</si>
  <si>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</si>
  <si>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</si>
  <si>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</si>
  <si>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</si>
  <si>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</si>
  <si>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</si>
  <si>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</si>
  <si>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</si>
  <si>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</si>
  <si>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</si>
  <si>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</si>
  <si>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</si>
  <si>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</si>
  <si>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</si>
  <si>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</si>
  <si>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</si>
  <si>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</si>
  <si>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</si>
  <si>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</si>
  <si>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</si>
  <si>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</si>
  <si>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</si>
  <si>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</si>
  <si>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</si>
  <si>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</si>
  <si>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</si>
  <si>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</si>
  <si>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</si>
  <si>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</si>
  <si>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</si>
  <si>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</si>
  <si>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</si>
  <si>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</si>
  <si>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</si>
  <si>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</si>
  <si>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</si>
  <si>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</si>
  <si>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</si>
  <si>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</si>
  <si>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</si>
  <si>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</si>
  <si>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</si>
  <si>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</si>
  <si>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</si>
  <si>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</si>
  <si>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</si>
  <si>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</si>
  <si>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</si>
  <si>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</si>
  <si>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</si>
  <si>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</si>
  <si>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</si>
  <si>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</si>
  <si>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</si>
  <si>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</si>
  <si>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</si>
  <si>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</si>
  <si>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</si>
  <si>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</si>
  <si>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</si>
  <si>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</si>
  <si>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</si>
  <si>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</si>
  <si>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</si>
  <si>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</si>
  <si>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</si>
  <si>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</si>
  <si>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</si>
  <si>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</si>
  <si>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</si>
  <si>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</si>
  <si>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</si>
  <si>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</si>
  <si>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</si>
  <si>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</si>
  <si>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</si>
  <si>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</si>
  <si>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</si>
  <si>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</si>
  <si>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</si>
  <si>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</si>
  <si>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</si>
  <si>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</si>
  <si>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</si>
  <si>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</si>
  <si>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</si>
  <si>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</si>
  <si>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</si>
  <si>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</si>
  <si>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</si>
  <si>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</si>
  <si>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</si>
  <si>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</si>
  <si>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</si>
  <si>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</si>
  <si>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</si>
  <si>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</si>
  <si>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</si>
  <si>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</si>
  <si>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</si>
  <si>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</si>
  <si>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</si>
  <si>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</si>
  <si>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</si>
  <si>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</si>
  <si>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</si>
  <si>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</si>
  <si>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</si>
  <si>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</si>
  <si>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</si>
  <si>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</si>
  <si>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</si>
  <si>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</si>
  <si>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</si>
  <si>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</si>
  <si>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</si>
  <si>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</si>
  <si>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</si>
  <si>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</si>
  <si>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</si>
  <si>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</si>
  <si>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</si>
  <si>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</si>
  <si>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</si>
  <si>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</si>
  <si>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</si>
  <si>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</si>
  <si>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</si>
  <si>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</si>
  <si>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</si>
  <si>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</si>
  <si>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</si>
  <si>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</si>
  <si>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</si>
  <si>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</si>
  <si>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</si>
  <si>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</si>
  <si>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</si>
  <si>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</si>
  <si>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</si>
  <si>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</si>
  <si>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</si>
  <si>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</si>
  <si>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</si>
  <si>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</si>
  <si>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</si>
  <si>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</si>
  <si>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</si>
  <si>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</si>
  <si>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</si>
  <si>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</si>
  <si>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</si>
  <si>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</si>
  <si>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</si>
  <si>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</si>
  <si>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</si>
  <si>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</si>
  <si>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</si>
  <si>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</si>
  <si>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</si>
  <si>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</si>
  <si>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</si>
  <si>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</si>
  <si>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</si>
  <si>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</si>
  <si>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</si>
  <si>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</si>
  <si>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</si>
  <si>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</si>
  <si>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</si>
  <si>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</si>
  <si>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</si>
  <si>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</si>
  <si>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</si>
  <si>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</si>
  <si>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</si>
  <si>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</si>
  <si>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</si>
  <si>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</si>
  <si>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</si>
  <si>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</si>
  <si>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</si>
  <si>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</si>
  <si>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</si>
  <si>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</si>
  <si>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</si>
  <si>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</si>
  <si>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</si>
  <si>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</si>
  <si>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</si>
  <si>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</si>
  <si>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</si>
  <si>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</si>
  <si>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</si>
  <si>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</si>
  <si>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</si>
  <si>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</si>
  <si>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</si>
  <si>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</si>
  <si>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</si>
  <si>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</si>
  <si>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</si>
  <si>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</si>
  <si>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</si>
  <si>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</si>
  <si>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</si>
  <si>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</si>
  <si>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</si>
  <si>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</si>
  <si>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</si>
  <si>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</si>
  <si>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</si>
  <si>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</si>
  <si>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</si>
  <si>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</si>
  <si>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</si>
  <si>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</si>
  <si>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</si>
  <si>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</si>
  <si>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</si>
  <si>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</si>
  <si>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</si>
  <si>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</si>
  <si>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</si>
  <si>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</si>
  <si>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</si>
  <si>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</si>
  <si>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</si>
  <si>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</si>
  <si>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</si>
  <si>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</si>
  <si>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</si>
  <si>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</si>
  <si>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</si>
  <si>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</si>
  <si>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</si>
  <si>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</si>
  <si>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</si>
  <si>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</si>
  <si>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</si>
  <si>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</si>
  <si>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</si>
  <si>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</si>
  <si>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</si>
  <si>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</si>
  <si>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</si>
  <si>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</si>
  <si>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</si>
  <si>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</si>
  <si>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</si>
  <si>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</si>
  <si>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</si>
  <si>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</si>
  <si>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</si>
  <si>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</si>
  <si>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</si>
  <si>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</si>
  <si>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</si>
  <si>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</si>
  <si>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</si>
  <si>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</si>
  <si>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</si>
  <si>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</si>
  <si>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</si>
  <si>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</si>
  <si>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</si>
  <si>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</si>
  <si>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</si>
  <si>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</si>
  <si>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</si>
  <si>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</si>
  <si>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</si>
  <si>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</si>
  <si>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</si>
  <si>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</si>
  <si>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</si>
  <si>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</si>
  <si>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</si>
  <si>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</si>
  <si>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</si>
  <si>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</si>
  <si>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</si>
  <si>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</si>
  <si>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</si>
  <si>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</si>
  <si>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</si>
  <si>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</si>
  <si>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</si>
  <si>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</si>
  <si>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</si>
  <si>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</si>
  <si>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</si>
  <si>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</si>
  <si>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</si>
  <si>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</si>
  <si>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</si>
  <si>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</si>
  <si>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</si>
  <si>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</si>
  <si>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</si>
  <si>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</si>
  <si>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</si>
  <si>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</si>
  <si>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</si>
  <si>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</si>
  <si>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</si>
  <si>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</si>
  <si>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</si>
  <si>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</si>
  <si>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</si>
  <si>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</si>
  <si>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</si>
  <si>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</si>
  <si>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</si>
  <si>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</si>
  <si>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</si>
  <si>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</si>
  <si>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</si>
  <si>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</si>
  <si>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</si>
  <si>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</si>
  <si>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</si>
  <si>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</si>
  <si>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</si>
  <si>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</si>
  <si>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</si>
  <si>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</si>
  <si>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</si>
  <si>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</si>
  <si>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</si>
  <si>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</si>
  <si>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</si>
  <si>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</si>
  <si>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</si>
  <si>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</si>
  <si>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</si>
  <si>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</si>
  <si>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</si>
  <si>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</si>
  <si>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</si>
  <si>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</si>
  <si>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</si>
  <si>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</si>
  <si>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</si>
  <si>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</si>
  <si>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</si>
  <si>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</si>
  <si>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</si>
  <si>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</si>
  <si>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</si>
  <si>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</si>
  <si>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</si>
  <si>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</si>
  <si>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</si>
  <si>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</si>
  <si>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</si>
  <si>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</si>
  <si>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</si>
  <si>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</si>
  <si>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</si>
  <si>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</si>
  <si>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</si>
  <si>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</si>
  <si>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</si>
  <si>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</si>
  <si>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</si>
  <si>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</si>
  <si>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</si>
  <si>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</si>
  <si>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</si>
  <si>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</si>
  <si>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</si>
  <si>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</si>
  <si>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</si>
  <si>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</si>
  <si>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</si>
  <si>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</si>
  <si>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</si>
  <si>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</si>
  <si>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</si>
  <si>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</si>
  <si>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</si>
  <si>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</si>
  <si>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</si>
  <si>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</si>
  <si>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</si>
  <si>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</si>
  <si>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</si>
  <si>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</si>
  <si>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</si>
  <si>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</si>
  <si>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</si>
  <si>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</si>
  <si>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</si>
  <si>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</si>
  <si>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</si>
  <si>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</si>
  <si>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</si>
  <si>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</si>
  <si>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</si>
  <si>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</si>
  <si>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</si>
  <si>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</si>
  <si>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</si>
  <si>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</si>
  <si>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</si>
  <si>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</si>
  <si>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</si>
  <si>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</si>
  <si>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</si>
  <si>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</si>
  <si>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</si>
  <si>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</si>
  <si>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</si>
  <si>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</si>
  <si>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</si>
  <si>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</si>
  <si>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</si>
  <si>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</si>
  <si>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</si>
  <si>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</si>
  <si>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</si>
  <si>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</si>
  <si>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</si>
  <si>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</si>
  <si>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</si>
  <si>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</si>
  <si>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</si>
  <si>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</si>
  <si>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</si>
  <si>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</si>
  <si>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</si>
  <si>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</si>
  <si>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</si>
  <si>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</si>
  <si>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</si>
  <si>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</si>
  <si>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</si>
  <si>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</si>
  <si>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</si>
  <si>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</si>
  <si>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</si>
  <si>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</si>
  <si>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</si>
  <si>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</si>
  <si>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</si>
  <si>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</si>
  <si>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</si>
  <si>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</si>
  <si>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</si>
  <si>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</si>
  <si>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</si>
  <si>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</si>
  <si>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</si>
  <si>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</si>
  <si>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</si>
  <si>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</si>
  <si>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</si>
  <si>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</si>
  <si>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</si>
  <si>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</si>
  <si>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</si>
  <si>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</si>
  <si>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</si>
  <si>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</si>
  <si>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</si>
  <si>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</si>
  <si>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</si>
  <si>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</si>
  <si>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</si>
  <si>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</si>
  <si>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</si>
  <si>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</si>
  <si>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</si>
  <si>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</si>
  <si>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</si>
  <si>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</si>
  <si>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</si>
  <si>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</si>
  <si>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</si>
  <si>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</si>
  <si>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</si>
  <si>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</si>
  <si>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</si>
  <si>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</si>
  <si>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</si>
  <si>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</si>
  <si>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</si>
  <si>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</si>
  <si>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</si>
  <si>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</si>
  <si>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</si>
  <si>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</si>
  <si>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</si>
  <si>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</si>
  <si>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</si>
  <si>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</si>
  <si>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</si>
  <si>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</si>
  <si>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</si>
  <si>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</si>
  <si>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</si>
  <si>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</si>
  <si>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</si>
  <si>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</si>
  <si>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</si>
  <si>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</si>
  <si>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</si>
  <si>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</si>
  <si>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</si>
  <si>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</si>
  <si>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</si>
  <si>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</si>
  <si>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</si>
  <si>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</si>
  <si>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</si>
  <si>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</si>
  <si>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</si>
  <si>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</si>
  <si>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</si>
  <si>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</si>
  <si>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</si>
  <si>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</si>
  <si>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</si>
  <si>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</si>
  <si>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</si>
  <si>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</si>
  <si>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</si>
  <si>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</si>
  <si>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</si>
  <si>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</si>
  <si>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</si>
  <si>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</si>
  <si>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</si>
  <si>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</si>
  <si>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</si>
  <si>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</si>
  <si>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</si>
  <si>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</si>
  <si>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</si>
  <si>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</si>
  <si>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</si>
  <si>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</si>
  <si>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</si>
  <si>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</si>
  <si>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</si>
  <si>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</si>
  <si>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</si>
  <si>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</si>
  <si>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</si>
  <si>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</si>
  <si>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</si>
  <si>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</si>
  <si>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</si>
  <si>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</si>
  <si>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</si>
  <si>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</si>
  <si>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</si>
  <si>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</si>
  <si>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</si>
  <si>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</si>
  <si>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</si>
  <si>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</si>
  <si>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</si>
  <si>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</si>
  <si>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</si>
  <si>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</si>
  <si>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</si>
  <si>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</si>
  <si>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</si>
  <si>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</si>
  <si>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</si>
  <si>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</si>
  <si>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</si>
  <si>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</si>
  <si>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</si>
  <si>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</si>
  <si>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</si>
  <si>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</si>
  <si>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</si>
  <si>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</si>
  <si>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</si>
  <si>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</si>
  <si>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</si>
  <si>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</si>
  <si>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</si>
  <si>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</si>
  <si>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</si>
  <si>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</si>
  <si>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</si>
  <si>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</si>
  <si>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</si>
  <si>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</si>
  <si>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</si>
  <si>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</si>
  <si>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</si>
  <si>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</si>
  <si>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</si>
  <si>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</si>
  <si>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</si>
  <si>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</si>
  <si>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</si>
  <si>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</si>
  <si>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</si>
  <si>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</si>
  <si>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</si>
  <si>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</si>
  <si>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</si>
  <si>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</si>
  <si>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</si>
  <si>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</si>
  <si>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</si>
  <si>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</si>
  <si>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</si>
  <si>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</si>
  <si>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</si>
  <si>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</si>
  <si>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</si>
  <si>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</si>
  <si>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</si>
  <si>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</si>
  <si>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</si>
  <si>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</si>
  <si>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</si>
  <si>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</si>
  <si>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</si>
  <si>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</si>
  <si>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</si>
  <si>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</si>
  <si>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</si>
  <si>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</si>
  <si>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</si>
  <si>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</si>
  <si>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</si>
  <si>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</si>
  <si>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</si>
  <si>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</si>
  <si>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</si>
  <si>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</si>
  <si>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</si>
  <si>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</si>
  <si>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</si>
  <si>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</si>
  <si>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</si>
  <si>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</si>
  <si>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</si>
  <si>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</si>
  <si>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</si>
  <si>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</si>
  <si>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</si>
  <si>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</si>
  <si>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</si>
  <si>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</si>
  <si>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</si>
  <si>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</si>
  <si>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</si>
  <si>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</si>
  <si>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</si>
  <si>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</si>
  <si>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</si>
  <si>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</si>
  <si>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</si>
  <si>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</si>
  <si>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</si>
  <si>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</si>
  <si>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</si>
  <si>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</si>
  <si>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</si>
  <si>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</si>
  <si>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</si>
  <si>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</si>
  <si>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</si>
  <si>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</si>
  <si>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</si>
  <si>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</si>
  <si>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</si>
  <si>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</si>
  <si>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</si>
  <si>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</si>
  <si>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</si>
  <si>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</si>
  <si>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</si>
  <si>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</si>
  <si>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</si>
  <si>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</si>
  <si>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</si>
  <si>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</si>
  <si>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</si>
  <si>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</si>
  <si>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</si>
  <si>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</si>
  <si>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</si>
  <si>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</si>
  <si>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</si>
  <si>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</si>
  <si>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</si>
  <si>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</si>
  <si>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</si>
  <si>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</si>
  <si>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</si>
  <si>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</si>
  <si>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</si>
  <si>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</si>
  <si>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</si>
  <si>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</si>
  <si>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</si>
  <si>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</si>
  <si>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</si>
  <si>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</si>
  <si>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</si>
  <si>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</si>
  <si>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</si>
  <si>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</si>
  <si>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</si>
  <si>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</si>
  <si>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</si>
  <si>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</si>
  <si>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</si>
  <si>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</si>
  <si>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</si>
  <si>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</si>
  <si>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</si>
  <si>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</si>
  <si>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</si>
  <si>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</si>
  <si>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</si>
  <si>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</si>
  <si>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</si>
  <si>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</si>
  <si>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</si>
  <si>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</si>
  <si>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</si>
  <si>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</si>
  <si>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</si>
  <si>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</si>
  <si>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</si>
  <si>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</si>
  <si>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</si>
  <si>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</si>
  <si>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</si>
  <si>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</si>
  <si>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</si>
  <si>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</si>
  <si>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</si>
  <si>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</si>
  <si>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</si>
  <si>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</si>
  <si>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</si>
  <si>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</si>
  <si>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</si>
  <si>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</si>
  <si>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</si>
  <si>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</si>
  <si>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</si>
  <si>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</si>
  <si>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</si>
  <si>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</si>
  <si>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</si>
  <si>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</si>
  <si>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</si>
  <si>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</si>
  <si>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</si>
  <si>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</si>
  <si>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</si>
  <si>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</si>
  <si>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</si>
  <si>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</si>
  <si>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</si>
  <si>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</si>
  <si>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</si>
  <si>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</si>
  <si>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</si>
  <si>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</si>
  <si>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</si>
  <si>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</si>
  <si>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</si>
  <si>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</si>
  <si>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</si>
  <si>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</si>
  <si>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</si>
  <si>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</si>
  <si>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</si>
  <si>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</si>
  <si>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</si>
  <si>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</si>
  <si>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</si>
  <si>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</si>
  <si>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</si>
  <si>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</si>
  <si>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</si>
  <si>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</si>
  <si>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</si>
  <si>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</si>
  <si>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</si>
  <si>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</si>
  <si>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</si>
  <si>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</si>
  <si>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</si>
  <si>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</si>
  <si>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</si>
  <si>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</si>
  <si>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</si>
  <si>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</si>
  <si>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</si>
  <si>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</si>
  <si>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</si>
  <si>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</si>
  <si>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</si>
  <si>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</si>
  <si>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</si>
  <si>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</si>
  <si>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</si>
  <si>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</si>
  <si>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</si>
  <si>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</si>
  <si>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</si>
  <si>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</si>
  <si>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</si>
  <si>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</si>
  <si>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</si>
  <si>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</si>
  <si>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</si>
  <si>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</si>
  <si>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</si>
  <si>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</si>
  <si>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</si>
  <si>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</si>
  <si>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</si>
  <si>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</si>
  <si>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</si>
  <si>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</si>
  <si>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</si>
  <si>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</si>
  <si>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</si>
  <si>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</si>
  <si>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</si>
  <si>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</si>
  <si>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</si>
  <si>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</si>
  <si>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</si>
  <si>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</si>
  <si>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</si>
  <si>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</si>
  <si>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</si>
  <si>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</si>
  <si>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</si>
  <si>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</si>
  <si>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</si>
  <si>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</si>
  <si>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</si>
  <si>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</si>
  <si>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</si>
  <si>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</si>
  <si>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</si>
  <si>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</si>
  <si>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</si>
  <si>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</si>
  <si>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</si>
  <si>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</si>
  <si>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</si>
  <si>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</si>
  <si>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</si>
  <si>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</si>
  <si>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</si>
  <si>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</si>
  <si>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</si>
  <si>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</si>
  <si>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</si>
  <si>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</si>
  <si>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</si>
  <si>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</si>
  <si>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</si>
  <si>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</si>
  <si>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</si>
  <si>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</si>
  <si>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</si>
  <si>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</si>
  <si>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</si>
  <si>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</si>
  <si>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</si>
  <si>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</si>
  <si>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</si>
  <si>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</si>
  <si>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</si>
  <si>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</si>
  <si>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</si>
  <si>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</si>
  <si>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</si>
  <si>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</si>
  <si>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</si>
  <si>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</si>
  <si>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</si>
  <si>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</si>
  <si>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</si>
  <si>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</si>
  <si>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</si>
  <si>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</si>
  <si>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</si>
  <si>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</si>
  <si>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</si>
  <si>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</si>
  <si>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</si>
  <si>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</si>
  <si>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</si>
  <si>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</si>
  <si>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</si>
  <si>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</si>
  <si>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</si>
  <si>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</si>
  <si>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</si>
  <si>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</si>
  <si>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</si>
  <si>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</si>
  <si>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</si>
  <si>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</si>
  <si>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</si>
  <si>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</si>
  <si>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</si>
  <si>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</si>
  <si>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</si>
  <si>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</si>
  <si>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</si>
  <si>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</si>
  <si>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</si>
  <si>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</si>
  <si>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</si>
  <si>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</si>
  <si>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</si>
  <si>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</si>
  <si>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</si>
  <si>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</si>
  <si>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</si>
  <si>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</si>
  <si>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</si>
  <si>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</si>
  <si>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</si>
  <si>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</si>
  <si>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</si>
  <si>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</si>
  <si>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</si>
  <si>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</si>
  <si>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</si>
  <si>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</si>
  <si>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</si>
  <si>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</si>
  <si>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</si>
  <si>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</si>
  <si>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</si>
  <si>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</si>
  <si>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</si>
  <si>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</si>
  <si>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</si>
  <si>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</si>
  <si>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</si>
  <si>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</si>
  <si>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</si>
  <si>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</si>
  <si>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</si>
  <si>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</si>
  <si>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</si>
  <si>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</si>
  <si>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</si>
  <si>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</si>
  <si>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</si>
  <si>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</si>
  <si>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</si>
  <si>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</si>
  <si>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</si>
  <si>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</si>
  <si>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</si>
  <si>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</si>
  <si>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</si>
  <si>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</si>
  <si>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</si>
  <si>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</si>
  <si>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</si>
  <si>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</si>
  <si>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</si>
  <si>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</si>
  <si>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</si>
  <si>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</si>
  <si>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</si>
  <si>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</si>
  <si>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</si>
  <si>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</si>
  <si>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</si>
  <si>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</si>
  <si>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</si>
  <si>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</si>
  <si>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</si>
  <si>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</si>
  <si>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</si>
  <si>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</si>
  <si>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</si>
  <si>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</si>
  <si>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</si>
  <si>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</si>
  <si>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</si>
  <si>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</si>
  <si>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</si>
  <si>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</si>
  <si>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</si>
  <si>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</si>
  <si>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</si>
  <si>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</si>
  <si>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</si>
  <si>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</si>
  <si>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</si>
  <si>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</si>
  <si>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</si>
  <si>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</si>
  <si>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</si>
  <si>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</si>
  <si>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</si>
  <si>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</si>
  <si>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</si>
  <si>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</si>
  <si>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</si>
  <si>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</si>
  <si>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</si>
  <si>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</si>
  <si>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</si>
  <si>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</si>
  <si>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</si>
  <si>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</si>
  <si>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</si>
  <si>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</si>
  <si>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</si>
  <si>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</si>
  <si>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</si>
  <si>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</si>
  <si>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</si>
  <si>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</si>
  <si>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</si>
  <si>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</si>
  <si>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</si>
  <si>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</si>
  <si>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</si>
  <si>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</si>
  <si>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</si>
  <si>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</si>
  <si>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</si>
  <si>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</si>
  <si>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</si>
  <si>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</si>
  <si>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</si>
  <si>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</si>
  <si>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</si>
  <si>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</si>
  <si>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</si>
  <si>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</si>
  <si>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</si>
  <si>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</si>
  <si>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</si>
  <si>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</si>
  <si>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</si>
  <si>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</si>
  <si>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</si>
  <si>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</si>
  <si>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</si>
  <si>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</si>
  <si>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</si>
  <si>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</si>
  <si>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</si>
  <si>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</si>
  <si>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</si>
  <si>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</si>
  <si>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</si>
  <si>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</si>
  <si>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</si>
  <si>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</si>
  <si>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</si>
  <si>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</si>
  <si>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</si>
  <si>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</si>
  <si>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</si>
  <si>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</si>
  <si>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</si>
  <si>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</si>
  <si>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</si>
  <si>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</si>
  <si>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</si>
  <si>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</si>
  <si>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</si>
  <si>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</si>
  <si>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</si>
  <si>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</si>
  <si>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</si>
  <si>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</si>
  <si>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</si>
  <si>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</si>
  <si>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</si>
  <si>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</si>
  <si>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</si>
  <si>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</si>
  <si>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</si>
  <si>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</si>
  <si>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</si>
  <si>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</si>
  <si>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</si>
  <si>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</si>
  <si>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</si>
  <si>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</si>
  <si>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</si>
  <si>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</si>
  <si>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</si>
  <si>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</si>
  <si>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</si>
  <si>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</si>
  <si>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</si>
  <si>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</si>
  <si>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</si>
  <si>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</si>
  <si>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</si>
  <si>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</si>
  <si>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</si>
  <si>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</si>
  <si>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</si>
  <si>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</si>
  <si>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</si>
  <si>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</si>
  <si>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</si>
  <si>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</si>
  <si>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</si>
  <si>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</si>
  <si>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</si>
  <si>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</si>
  <si>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</si>
  <si>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</si>
  <si>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</si>
  <si>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</si>
  <si>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</si>
  <si>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</si>
  <si>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</si>
  <si>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</si>
  <si>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</si>
  <si>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</si>
  <si>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</si>
  <si>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</si>
  <si>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</si>
  <si>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</si>
  <si>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</si>
  <si>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</si>
  <si>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</si>
  <si>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</si>
  <si>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</si>
  <si>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</si>
  <si>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</si>
  <si>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</si>
  <si>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</si>
  <si>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</si>
  <si>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</si>
  <si>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</si>
  <si>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</si>
  <si>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</si>
  <si>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</si>
  <si>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</si>
  <si>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</si>
  <si>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</si>
  <si>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</si>
  <si>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</si>
  <si>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</si>
  <si>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</si>
  <si>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</si>
  <si>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</si>
  <si>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</si>
  <si>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</si>
  <si>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</si>
  <si>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</si>
  <si>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</si>
  <si>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</si>
  <si>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</si>
  <si>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</si>
  <si>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</si>
  <si>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</si>
  <si>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</si>
  <si>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</si>
  <si>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</si>
  <si>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</si>
  <si>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</si>
  <si>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</si>
  <si>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</si>
  <si>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</si>
  <si>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</si>
  <si>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</si>
  <si>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</si>
  <si>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</si>
  <si>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</si>
  <si>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</si>
  <si>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</si>
  <si>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</si>
  <si>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</si>
  <si>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</si>
  <si>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</si>
  <si>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</si>
  <si>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</si>
  <si>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</si>
  <si>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</si>
  <si>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</si>
  <si>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</si>
  <si>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</si>
  <si>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</si>
  <si>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</si>
  <si>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</si>
  <si>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</si>
  <si>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</si>
  <si>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</si>
  <si>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</si>
  <si>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</si>
  <si>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</si>
  <si>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</si>
  <si>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</si>
  <si>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</si>
  <si>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</si>
  <si>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</si>
  <si>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</si>
  <si>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</si>
  <si>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</si>
  <si>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</si>
  <si>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</si>
  <si>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</si>
  <si>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</si>
  <si>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</si>
  <si>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</si>
  <si>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</si>
  <si>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</si>
  <si>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</si>
  <si>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</si>
  <si>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</si>
  <si>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</si>
  <si>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</si>
  <si>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</si>
  <si>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</si>
  <si>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</si>
  <si>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</si>
  <si>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</si>
  <si>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</si>
  <si>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</si>
  <si>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</si>
  <si>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</si>
  <si>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</si>
  <si>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</si>
  <si>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</si>
  <si>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</si>
  <si>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</si>
  <si>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</si>
  <si>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</si>
  <si>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</si>
  <si>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</si>
  <si>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</si>
  <si>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</si>
  <si>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</si>
  <si>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</si>
  <si>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</si>
  <si>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</si>
  <si>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</si>
  <si>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</si>
  <si>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</si>
  <si>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</si>
  <si>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</si>
  <si>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</si>
  <si>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</si>
  <si>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</si>
  <si>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</si>
  <si>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</si>
  <si>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</si>
  <si>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</si>
  <si>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</si>
  <si>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</si>
  <si>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</si>
  <si>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</si>
  <si>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</si>
  <si>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</si>
  <si>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</si>
  <si>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</si>
  <si>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</si>
  <si>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</si>
  <si>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</si>
  <si>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</si>
  <si>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</si>
  <si>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</si>
  <si>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</si>
  <si>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</si>
  <si>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</si>
  <si>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</si>
  <si>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</si>
  <si>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</si>
  <si>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</si>
  <si>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</si>
  <si>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</si>
  <si>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</si>
  <si>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</si>
  <si>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</si>
  <si>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</si>
  <si>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</si>
  <si>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</si>
  <si>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</si>
  <si>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</si>
  <si>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</si>
  <si>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</si>
  <si>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</si>
  <si>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</si>
  <si>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</si>
  <si>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</si>
  <si>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</si>
  <si>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</si>
  <si>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</si>
  <si>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</si>
  <si>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</si>
  <si>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</si>
  <si>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</si>
  <si>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</si>
  <si>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</si>
  <si>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</si>
  <si>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</si>
  <si>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</si>
  <si>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</si>
  <si>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</si>
  <si>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</si>
  <si>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</si>
  <si>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</si>
  <si>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</si>
  <si>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</si>
  <si>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</si>
  <si>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</si>
  <si>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</si>
  <si>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</si>
  <si>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</si>
  <si>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</si>
  <si>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</si>
  <si>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</si>
  <si>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</si>
  <si>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</si>
  <si>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</si>
  <si>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</si>
  <si>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</si>
  <si>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</si>
  <si>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</si>
  <si>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</si>
  <si>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</si>
  <si>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</si>
  <si>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</si>
  <si>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</si>
  <si>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</si>
  <si>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</si>
  <si>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</si>
  <si>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</si>
  <si>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</si>
  <si>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</si>
  <si>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</si>
  <si>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</si>
  <si>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</si>
  <si>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</si>
  <si>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</si>
  <si>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</si>
  <si>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</si>
  <si>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</si>
  <si>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</si>
  <si>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</si>
  <si>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</si>
  <si>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</si>
  <si>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</si>
  <si>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</si>
  <si>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</si>
  <si>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</si>
  <si>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</si>
  <si>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</si>
  <si>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</si>
  <si>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</si>
  <si>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</si>
  <si>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</si>
  <si>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</si>
  <si>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</si>
  <si>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</si>
  <si>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</si>
  <si>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</si>
  <si>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</si>
  <si>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</si>
  <si>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</si>
  <si>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</si>
  <si>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</si>
  <si>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</si>
  <si>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</si>
  <si>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</si>
  <si>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</si>
  <si>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</si>
  <si>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</si>
  <si>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</si>
  <si>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</si>
  <si>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</si>
  <si>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</si>
  <si>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</si>
  <si>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</si>
  <si>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</si>
  <si>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</si>
  <si>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</si>
  <si>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</si>
  <si>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</si>
  <si>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</si>
  <si>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</si>
  <si>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</si>
  <si>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</si>
  <si>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</si>
  <si>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</si>
  <si>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</si>
  <si>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</si>
  <si>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</si>
  <si>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</si>
  <si>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</si>
  <si>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</si>
  <si>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</si>
  <si>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</si>
  <si>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</si>
  <si>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</si>
  <si>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</si>
  <si>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</si>
  <si>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</si>
  <si>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</si>
  <si>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</si>
  <si>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</si>
  <si>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</si>
  <si>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</si>
  <si>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</si>
  <si>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</si>
  <si>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</si>
  <si>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</si>
  <si>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</si>
  <si>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</si>
  <si>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</si>
  <si>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</si>
  <si>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</si>
  <si>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</si>
  <si>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</si>
  <si>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</si>
  <si>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</si>
  <si>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</si>
  <si>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</si>
  <si>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</si>
  <si>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</si>
  <si>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</si>
  <si>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</si>
  <si>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</si>
  <si>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</si>
  <si>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</si>
  <si>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</si>
  <si>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</si>
  <si>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</si>
  <si>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</si>
  <si>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</si>
  <si>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</si>
  <si>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</si>
  <si>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</si>
  <si>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</si>
  <si>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</si>
  <si>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</si>
  <si>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</si>
  <si>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</si>
  <si>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</si>
  <si>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</si>
  <si>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</si>
  <si>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</si>
  <si>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</si>
  <si>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</si>
  <si>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</si>
  <si>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</si>
  <si>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</si>
  <si>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</si>
  <si>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</si>
  <si>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</si>
  <si>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</si>
  <si>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</si>
  <si>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</si>
  <si>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</si>
  <si>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</si>
  <si>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</si>
  <si>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</si>
  <si>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</si>
  <si>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</si>
  <si>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</si>
  <si>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</si>
  <si>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</si>
  <si>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</si>
  <si>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</si>
  <si>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</si>
  <si>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</si>
  <si>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</si>
  <si>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</si>
  <si>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</si>
  <si>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</si>
  <si>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</si>
  <si>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</si>
  <si>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</si>
  <si>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</si>
  <si>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</si>
  <si>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</si>
  <si>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</si>
  <si>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</si>
  <si>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</si>
  <si>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</si>
  <si>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</si>
  <si>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</si>
  <si>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</si>
  <si>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</si>
  <si>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</si>
  <si>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</si>
  <si>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</si>
  <si>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</si>
  <si>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</si>
  <si>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</si>
  <si>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</si>
  <si>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</si>
  <si>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</si>
  <si>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</si>
  <si>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</si>
  <si>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</si>
  <si>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</si>
  <si>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</si>
  <si>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</si>
  <si>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</si>
  <si>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</si>
  <si>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</si>
  <si>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</si>
  <si>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</si>
  <si>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</si>
  <si>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</si>
  <si>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</si>
  <si>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</si>
  <si>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</si>
  <si>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</si>
  <si>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</si>
  <si>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</si>
  <si>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</si>
  <si>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</si>
  <si>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</si>
  <si>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</si>
  <si>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</si>
  <si>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</si>
  <si>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</si>
  <si>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</si>
  <si>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</si>
  <si>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</si>
  <si>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</si>
  <si>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</si>
  <si>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</si>
  <si>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</si>
  <si>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</si>
  <si>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</si>
  <si>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</si>
  <si>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</si>
  <si>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</si>
  <si>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</si>
  <si>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</si>
  <si>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</si>
  <si>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</si>
  <si>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</si>
  <si>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</si>
  <si>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</si>
  <si>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</si>
  <si>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</si>
  <si>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</si>
  <si>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</si>
  <si>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</si>
  <si>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</si>
  <si>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</si>
  <si>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</si>
  <si>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</si>
  <si>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</si>
  <si>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</si>
  <si>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</si>
  <si>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</si>
  <si>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</si>
  <si>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</si>
  <si>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</si>
  <si>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</si>
  <si>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</si>
  <si>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</si>
  <si>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</si>
  <si>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</si>
  <si>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</si>
  <si>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</si>
  <si>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</si>
  <si>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</si>
  <si>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</si>
  <si>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</si>
  <si>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</si>
  <si>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</si>
  <si>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</si>
  <si>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</si>
  <si>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</si>
  <si>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</si>
  <si>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</si>
  <si>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</si>
  <si>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</si>
  <si>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</si>
  <si>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</si>
  <si>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</si>
  <si>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</si>
  <si>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</si>
  <si>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</si>
  <si>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</si>
  <si>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</si>
  <si>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</si>
  <si>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</si>
  <si>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</si>
  <si>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</si>
  <si>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</si>
  <si>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</si>
  <si>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</si>
  <si>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</si>
  <si>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</si>
  <si>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</si>
  <si>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</si>
  <si>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</si>
  <si>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</si>
  <si>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</si>
  <si>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</si>
  <si>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</si>
  <si>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</si>
  <si>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</si>
  <si>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</si>
  <si>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</si>
  <si>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</si>
  <si>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</si>
  <si>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</si>
  <si>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</si>
  <si>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</si>
  <si>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</si>
  <si>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</si>
  <si>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</si>
  <si>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</si>
  <si>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</si>
  <si>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</si>
  <si>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</si>
  <si>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</si>
  <si>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</si>
  <si>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</si>
  <si>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</si>
  <si>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</si>
  <si>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</si>
  <si>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</si>
  <si>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</si>
  <si>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</si>
  <si>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</si>
  <si>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</si>
  <si>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</si>
  <si>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</si>
  <si>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</si>
  <si>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</si>
  <si>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</si>
  <si>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</si>
  <si>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</si>
  <si>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</si>
  <si>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</si>
  <si>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</si>
  <si>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</si>
  <si>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</si>
  <si>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</si>
  <si>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</si>
  <si>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</si>
  <si>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</si>
  <si>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</si>
  <si>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</si>
  <si>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</si>
  <si>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</si>
  <si>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</si>
  <si>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</si>
  <si>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</si>
  <si>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</si>
  <si>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</si>
  <si>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</si>
  <si>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</si>
  <si>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</si>
  <si>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</si>
  <si>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</si>
  <si>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</si>
  <si>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</si>
  <si>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</si>
  <si>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</si>
  <si>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</si>
  <si>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</si>
  <si>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</si>
  <si>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</si>
  <si>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</si>
  <si>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</si>
  <si>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</si>
  <si>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</si>
  <si>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</si>
  <si>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</si>
  <si>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</si>
  <si>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</si>
  <si>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</si>
  <si>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</si>
  <si>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</si>
  <si>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</si>
  <si>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</si>
  <si>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</si>
  <si>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</si>
  <si>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</si>
  <si>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</si>
  <si>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</si>
  <si>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</si>
  <si>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</si>
  <si>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</si>
  <si>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</si>
  <si>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</si>
  <si>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</si>
  <si>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</si>
  <si>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</si>
  <si>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</si>
  <si>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</si>
  <si>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</si>
  <si>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</si>
  <si>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</si>
  <si>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</si>
  <si>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</si>
  <si>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</si>
  <si>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</si>
  <si>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</si>
  <si>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</si>
  <si>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</si>
  <si>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</si>
  <si>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</si>
  <si>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</si>
  <si>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</si>
  <si>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</si>
  <si>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</si>
  <si>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</si>
  <si>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</si>
  <si>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</si>
  <si>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</si>
  <si>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</si>
  <si>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</si>
  <si>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</si>
  <si>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</si>
  <si>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</si>
  <si>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</si>
  <si>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</si>
  <si>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</si>
  <si>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</si>
  <si>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</si>
  <si>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</si>
  <si>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</si>
  <si>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</si>
  <si>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</si>
  <si>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</si>
  <si>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</si>
  <si>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</si>
  <si>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</si>
  <si>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</si>
  <si>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</si>
  <si>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</si>
  <si>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</si>
  <si>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</si>
  <si>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</si>
  <si>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</si>
  <si>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</si>
  <si>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</si>
  <si>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</si>
  <si>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</si>
  <si>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</si>
  <si>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</si>
  <si>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</si>
  <si>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</si>
  <si>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</si>
  <si>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</si>
  <si>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</si>
  <si>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</si>
  <si>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</si>
  <si>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</si>
  <si>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</si>
  <si>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</si>
  <si>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</si>
  <si>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</si>
  <si>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</si>
  <si>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</si>
  <si>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</si>
  <si>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</si>
  <si>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</si>
  <si>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</si>
  <si>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</si>
  <si>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</si>
  <si>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</si>
  <si>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</si>
  <si>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</si>
  <si>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</si>
  <si>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</si>
  <si>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</si>
  <si>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</si>
  <si>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</si>
  <si>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</si>
  <si>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</si>
  <si>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</si>
  <si>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</si>
  <si>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</si>
  <si>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</si>
  <si>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</si>
  <si>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</si>
  <si>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</si>
  <si>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</si>
  <si>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</si>
  <si>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</si>
  <si>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</si>
  <si>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</si>
  <si>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</si>
  <si>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</si>
  <si>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</si>
  <si>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</si>
  <si>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</si>
  <si>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</si>
  <si>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</si>
  <si>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</si>
  <si>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</si>
  <si>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</si>
  <si>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</si>
  <si>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</si>
  <si>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</si>
  <si>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</si>
  <si>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</si>
  <si>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</si>
  <si>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</si>
  <si>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</si>
  <si>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</si>
  <si>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</si>
  <si>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</si>
  <si>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</si>
  <si>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</si>
  <si>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</si>
  <si>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</si>
  <si>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</si>
  <si>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</si>
  <si>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</si>
  <si>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</si>
  <si>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</si>
  <si>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</si>
  <si>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</si>
  <si>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</si>
  <si>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</si>
  <si>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</si>
  <si>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</si>
  <si>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</si>
  <si>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</si>
  <si>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</si>
  <si>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</si>
  <si>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</si>
  <si>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</si>
  <si>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</si>
  <si>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</si>
  <si>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</si>
  <si>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</si>
  <si>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</si>
  <si>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</si>
  <si>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</si>
  <si>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</si>
  <si>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</si>
  <si>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</si>
  <si>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</si>
  <si>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</si>
  <si>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</si>
  <si>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</si>
  <si>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</si>
  <si>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</si>
  <si>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</si>
  <si>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</si>
  <si>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</si>
  <si>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</si>
  <si>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</si>
  <si>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</si>
  <si>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</si>
  <si>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</si>
  <si>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</si>
  <si>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</si>
  <si>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</si>
  <si>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</si>
  <si>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</si>
  <si>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</si>
  <si>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</si>
  <si>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</si>
  <si>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</si>
  <si>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</si>
  <si>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</si>
  <si>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</si>
  <si>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</si>
  <si>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</si>
  <si>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</si>
  <si>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</si>
  <si>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</si>
  <si>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</si>
  <si>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</si>
  <si>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</si>
  <si>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</si>
  <si>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</si>
  <si>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</si>
  <si>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</si>
  <si>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</si>
  <si>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</si>
  <si>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</si>
  <si>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</si>
  <si>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</si>
  <si>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</si>
  <si>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</si>
  <si>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</si>
  <si>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</si>
  <si>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</si>
  <si>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</si>
  <si>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</si>
  <si>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</si>
  <si>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</si>
  <si>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</si>
  <si>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</si>
  <si>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</si>
  <si>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</si>
  <si>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</si>
  <si>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</si>
  <si>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</si>
  <si>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</si>
  <si>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</si>
  <si>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</si>
  <si>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</si>
  <si>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</si>
  <si>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</si>
  <si>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</si>
  <si>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</si>
  <si>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</si>
  <si>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</si>
  <si>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</si>
  <si>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</si>
  <si>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</si>
  <si>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</si>
  <si>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</si>
  <si>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</si>
  <si>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</si>
  <si>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</si>
  <si>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</si>
  <si>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</si>
  <si>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</si>
  <si>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</si>
  <si>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</si>
  <si>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</si>
  <si>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</si>
  <si>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</si>
  <si>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</si>
  <si>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</si>
  <si>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</si>
  <si>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</si>
  <si>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</si>
  <si>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</si>
  <si>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</si>
  <si>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</si>
  <si>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</si>
  <si>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</si>
  <si>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</si>
  <si>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</si>
  <si>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</si>
  <si>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</si>
  <si>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</si>
  <si>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</si>
  <si>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</si>
  <si>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</si>
  <si>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</si>
  <si>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</si>
  <si>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</si>
  <si>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</si>
  <si>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</si>
  <si>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</si>
  <si>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</si>
  <si>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</si>
  <si>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</si>
  <si>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</si>
  <si>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</si>
  <si>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</si>
  <si>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</si>
  <si>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</si>
  <si>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</si>
  <si>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</si>
  <si>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</si>
  <si>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</si>
  <si>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</si>
  <si>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</si>
  <si>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</si>
  <si>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</si>
  <si>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</si>
  <si>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</si>
  <si>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</si>
  <si>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</si>
  <si>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</si>
  <si>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</si>
  <si>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</si>
  <si>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</si>
  <si>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</si>
  <si>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</si>
  <si>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</si>
  <si>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</si>
  <si>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</si>
  <si>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</si>
  <si>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</si>
  <si>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</si>
  <si>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</si>
  <si>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</si>
  <si>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</si>
  <si>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</si>
  <si>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</si>
  <si>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</si>
  <si>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</si>
  <si>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</si>
  <si>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</si>
  <si>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</si>
  <si>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</si>
  <si>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</si>
  <si>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</si>
  <si>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</si>
  <si>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</si>
  <si>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</si>
  <si>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</si>
  <si>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</si>
  <si>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</si>
  <si>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</si>
  <si>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</si>
  <si>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</si>
  <si>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</si>
  <si>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</si>
  <si>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</si>
  <si>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</si>
  <si>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</si>
  <si>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</si>
  <si>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</si>
  <si>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</si>
  <si>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</si>
  <si>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</si>
  <si>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</si>
  <si>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</si>
  <si>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</si>
  <si>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</si>
  <si>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</si>
  <si>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</si>
  <si>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</si>
  <si>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</si>
  <si>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</si>
  <si>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</si>
  <si>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</si>
  <si>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</si>
  <si>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</si>
  <si>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</si>
  <si>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</si>
  <si>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</si>
  <si>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</si>
  <si>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</si>
  <si>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</si>
  <si>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</si>
  <si>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</si>
  <si>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</si>
  <si>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</si>
  <si>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</si>
  <si>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</si>
  <si>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</si>
  <si>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</si>
  <si>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</si>
  <si>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</si>
  <si>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</si>
  <si>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</si>
  <si>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</si>
  <si>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</si>
  <si>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</si>
  <si>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</si>
  <si>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</si>
  <si>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</si>
  <si>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</si>
  <si>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</si>
  <si>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</si>
  <si>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</si>
  <si>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</si>
  <si>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</si>
  <si>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</si>
  <si>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</si>
  <si>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</si>
  <si>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</si>
  <si>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</si>
  <si>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</si>
  <si>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</si>
  <si>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</si>
  <si>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</si>
  <si>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</si>
  <si>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</si>
  <si>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</si>
  <si>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</si>
  <si>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</si>
  <si>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</si>
  <si>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</si>
  <si>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</si>
  <si>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</si>
  <si>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</si>
  <si>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</si>
  <si>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</si>
  <si>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</si>
  <si>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</si>
  <si>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</si>
  <si>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</si>
  <si>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</si>
  <si>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</si>
  <si>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</si>
  <si>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</si>
  <si>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</si>
  <si>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</si>
  <si>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</si>
  <si>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</si>
  <si>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</si>
  <si>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</si>
  <si>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</si>
  <si>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</si>
  <si>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</si>
  <si>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</si>
  <si>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</si>
  <si>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</si>
  <si>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</si>
  <si>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</si>
  <si>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</si>
  <si>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</si>
  <si>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</si>
  <si>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</si>
  <si>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</si>
  <si>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</si>
  <si>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</si>
  <si>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</si>
  <si>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</si>
  <si>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</si>
  <si>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</si>
  <si>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</si>
  <si>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</si>
  <si>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</si>
  <si>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</si>
  <si>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</si>
  <si>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</si>
  <si>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</si>
  <si>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</si>
  <si>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</si>
  <si>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</si>
  <si>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</si>
  <si>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</si>
  <si>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</si>
  <si>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</si>
  <si>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</si>
  <si>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</si>
  <si>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</si>
  <si>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</si>
  <si>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</si>
  <si>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</si>
  <si>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</si>
  <si>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</si>
  <si>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</si>
  <si>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</si>
  <si>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</si>
  <si>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</si>
  <si>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</si>
  <si>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</si>
  <si>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</si>
  <si>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</si>
  <si>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</si>
  <si>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</si>
  <si>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</si>
  <si>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</si>
  <si>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</si>
  <si>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</si>
  <si>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</si>
  <si>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</si>
  <si>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</si>
  <si>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</si>
  <si>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</si>
  <si>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</si>
  <si>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</si>
  <si>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</si>
  <si>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</si>
  <si>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</si>
  <si>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</si>
  <si>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</si>
  <si>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</si>
  <si>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</si>
  <si>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</si>
  <si>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</si>
  <si>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</si>
  <si>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</si>
  <si>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</si>
  <si>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</si>
  <si>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</si>
  <si>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</si>
  <si>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</si>
  <si>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</si>
  <si>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</si>
  <si>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</si>
  <si>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</si>
  <si>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</si>
  <si>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</si>
  <si>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</si>
  <si>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</si>
  <si>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</si>
  <si>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</si>
  <si>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</si>
  <si>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</si>
  <si>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</si>
  <si>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</si>
  <si>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</si>
  <si>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</si>
  <si>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</si>
  <si>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</si>
  <si>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</si>
  <si>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</si>
  <si>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</si>
  <si>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</si>
  <si>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</si>
  <si>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</si>
  <si>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</si>
  <si>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</si>
  <si>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</si>
  <si>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</si>
  <si>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</si>
  <si>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</si>
  <si>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</si>
  <si>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</si>
  <si>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</si>
  <si>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</si>
  <si>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</si>
  <si>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</si>
  <si>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</si>
  <si>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</si>
  <si>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</si>
  <si>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</si>
  <si>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</si>
  <si>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</si>
  <si>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</si>
  <si>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</si>
  <si>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</si>
  <si>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</si>
  <si>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</si>
  <si>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</si>
  <si>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</si>
  <si>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</si>
  <si>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</si>
  <si>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</si>
  <si>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</si>
  <si>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</si>
  <si>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</si>
  <si>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</si>
  <si>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</si>
  <si>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</si>
  <si>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</si>
  <si>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</si>
  <si>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</si>
  <si>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</si>
  <si>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</si>
  <si>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</si>
  <si>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</si>
  <si>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</si>
  <si>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</si>
  <si>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</si>
  <si>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</si>
  <si>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</si>
  <si>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</si>
  <si>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</si>
  <si>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</si>
  <si>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</si>
  <si>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</si>
  <si>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</si>
  <si>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</si>
  <si>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</si>
  <si>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</si>
  <si>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</si>
  <si>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</si>
  <si>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</si>
  <si>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</si>
  <si>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</si>
  <si>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</si>
  <si>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</si>
  <si>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</si>
  <si>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</si>
  <si>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</si>
  <si>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</si>
  <si>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</si>
  <si>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</si>
  <si>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</si>
  <si>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</si>
  <si>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</si>
  <si>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</si>
  <si>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</si>
  <si>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</si>
  <si>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</si>
  <si>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</si>
  <si>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</si>
  <si>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</si>
  <si>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</si>
  <si>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</si>
  <si>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</si>
  <si>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</si>
  <si>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</si>
  <si>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</si>
  <si>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</si>
  <si>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</si>
  <si>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</si>
  <si>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</si>
  <si>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</si>
  <si>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</si>
  <si>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</si>
  <si>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</si>
  <si>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</si>
  <si>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</si>
  <si>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</si>
  <si>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</si>
  <si>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</si>
  <si>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</si>
  <si>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</si>
  <si>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</si>
  <si>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</si>
  <si>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</si>
  <si>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</si>
  <si>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</si>
  <si>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</si>
  <si>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</si>
  <si>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</si>
  <si>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</si>
  <si>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</si>
  <si>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</si>
  <si>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</si>
  <si>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</si>
  <si>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</si>
  <si>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</si>
  <si>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</si>
  <si>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</si>
  <si>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</si>
  <si>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</si>
  <si>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</si>
  <si>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</si>
  <si>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</si>
  <si>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</si>
  <si>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</si>
  <si>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</si>
  <si>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</si>
  <si>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</si>
  <si>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</si>
  <si>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</si>
  <si>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</si>
  <si>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</si>
  <si>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</si>
  <si>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</si>
  <si>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</si>
  <si>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</si>
  <si>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</si>
  <si>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</si>
  <si>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</si>
  <si>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</si>
  <si>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</si>
  <si>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</si>
  <si>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</si>
  <si>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</si>
  <si>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</si>
  <si>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</si>
  <si>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</si>
  <si>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</si>
  <si>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</si>
  <si>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</si>
  <si>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</si>
  <si>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</si>
  <si>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</si>
  <si>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</si>
  <si>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</si>
  <si>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</si>
  <si>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</si>
  <si>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</si>
  <si>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</si>
  <si>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</si>
  <si>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</si>
  <si>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</si>
  <si>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</si>
  <si>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</si>
  <si>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</si>
  <si>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</si>
  <si>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</si>
  <si>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</si>
  <si>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</si>
  <si>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</si>
  <si>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</si>
  <si>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</si>
  <si>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</si>
  <si>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</si>
  <si>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</si>
  <si>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</si>
  <si>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</si>
  <si>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</si>
  <si>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</si>
  <si>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</si>
  <si>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</si>
  <si>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</si>
  <si>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</si>
  <si>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</si>
  <si>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</si>
  <si>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</si>
  <si>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</si>
  <si>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</si>
  <si>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</si>
  <si>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</si>
  <si>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</si>
  <si>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</si>
  <si>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</si>
  <si>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</si>
  <si>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</si>
  <si>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</si>
  <si>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</si>
  <si>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</si>
  <si>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</si>
  <si>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</si>
  <si>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</si>
  <si>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</si>
  <si>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</si>
  <si>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</si>
  <si>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</si>
  <si>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</si>
  <si>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</si>
  <si>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</si>
  <si>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</si>
  <si>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</si>
  <si>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</si>
  <si>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</si>
  <si>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</si>
  <si>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</si>
  <si>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</si>
  <si>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</si>
  <si>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</si>
  <si>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</si>
  <si>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</si>
  <si>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</si>
  <si>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</si>
  <si>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</si>
  <si>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</si>
  <si>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</si>
  <si>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</si>
  <si>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</si>
  <si>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</si>
  <si>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</si>
  <si>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</si>
  <si>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</si>
  <si>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</si>
  <si>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</si>
  <si>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</si>
  <si>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</si>
  <si>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</si>
  <si>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</si>
  <si>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</si>
  <si>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</si>
  <si>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</si>
  <si>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</si>
  <si>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</si>
  <si>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</si>
  <si>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</si>
  <si>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</si>
  <si>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</si>
  <si>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</si>
  <si>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</si>
  <si>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</si>
  <si>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</si>
  <si>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</si>
  <si>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</si>
  <si>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</si>
  <si>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</si>
  <si>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</si>
  <si>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</si>
  <si>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</si>
  <si>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</si>
  <si>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</si>
  <si>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</si>
  <si>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</si>
  <si>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</si>
  <si>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</si>
  <si>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</si>
  <si>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</si>
  <si>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</si>
  <si>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</si>
  <si>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</si>
  <si>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</si>
  <si>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</si>
  <si>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</si>
  <si>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</si>
  <si>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</si>
  <si>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</si>
  <si>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</si>
  <si>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</si>
  <si>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</si>
  <si>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</si>
  <si>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</si>
  <si>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</si>
  <si>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</si>
  <si>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</si>
  <si>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</si>
  <si>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</si>
  <si>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</si>
  <si>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</si>
  <si>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</si>
  <si>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</si>
  <si>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</si>
  <si>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</si>
  <si>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</si>
  <si>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</si>
  <si>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</si>
  <si>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</si>
  <si>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</si>
  <si>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</si>
  <si>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</si>
  <si>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</si>
  <si>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</si>
  <si>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</si>
  <si>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</si>
  <si>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</si>
  <si>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</si>
  <si>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</si>
  <si>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</si>
  <si>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</si>
  <si>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</si>
  <si>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</si>
  <si>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</si>
  <si>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</si>
  <si>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</si>
  <si>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</si>
  <si>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</si>
  <si>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</si>
  <si>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</si>
  <si>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</si>
  <si>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</si>
  <si>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</si>
  <si>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</si>
  <si>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</si>
  <si>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</si>
  <si>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</si>
  <si>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</si>
  <si>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</si>
  <si>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</si>
  <si>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</si>
  <si>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</si>
  <si>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</si>
  <si>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</si>
  <si>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</si>
  <si>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</si>
  <si>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</si>
  <si>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</si>
  <si>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</si>
  <si>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</si>
  <si>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</si>
  <si>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</si>
  <si>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</si>
  <si>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</si>
  <si>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</si>
  <si>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</si>
  <si>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</si>
  <si>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</si>
  <si>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</si>
  <si>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</si>
  <si>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</si>
  <si>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</si>
  <si>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</si>
  <si>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</si>
  <si>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</si>
  <si>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</si>
  <si>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</si>
  <si>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</si>
  <si>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</si>
  <si>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</si>
  <si>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</si>
  <si>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</si>
  <si>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</si>
  <si>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</si>
  <si>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</si>
  <si>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</si>
  <si>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</si>
  <si>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</si>
  <si>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</si>
  <si>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</si>
  <si>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</si>
  <si>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</si>
  <si>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</si>
  <si>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</si>
  <si>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</si>
  <si>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</si>
  <si>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</si>
  <si>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</si>
  <si>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</si>
  <si>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</si>
  <si>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</si>
  <si>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</si>
  <si>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</si>
  <si>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</si>
  <si>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</si>
  <si>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</si>
  <si>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</si>
  <si>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</si>
  <si>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</si>
  <si>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</si>
  <si>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</si>
  <si>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</si>
  <si>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</si>
  <si>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</si>
  <si>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</si>
  <si>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</si>
  <si>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</si>
  <si>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</si>
  <si>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</si>
  <si>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</si>
  <si>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</si>
  <si>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</si>
  <si>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</si>
  <si>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</si>
  <si>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</si>
  <si>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</si>
  <si>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</si>
  <si>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</si>
  <si>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</si>
  <si>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</si>
  <si>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</si>
  <si>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</si>
  <si>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</si>
  <si>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</si>
  <si>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</si>
  <si>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</si>
  <si>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</si>
  <si>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</si>
  <si>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</si>
  <si>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</si>
  <si>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</si>
  <si>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</si>
  <si>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</si>
  <si>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</si>
  <si>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</si>
  <si>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</si>
  <si>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</si>
  <si>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</si>
  <si>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</si>
  <si>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</si>
  <si>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</si>
  <si>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</si>
  <si>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</si>
  <si>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</si>
  <si>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</si>
  <si>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</si>
  <si>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</si>
  <si>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</si>
  <si>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</si>
  <si>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</si>
  <si>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</si>
  <si>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</si>
  <si>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</si>
  <si>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</si>
  <si>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</si>
  <si>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</si>
  <si>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</si>
  <si>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</si>
  <si>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</si>
  <si>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</si>
  <si>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</si>
  <si>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</si>
  <si>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</si>
  <si>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</si>
  <si>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</si>
  <si>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</si>
  <si>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</si>
  <si>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</si>
  <si>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</si>
  <si>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</si>
  <si>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</si>
  <si>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</si>
  <si>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</si>
  <si>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</si>
  <si>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</si>
  <si>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</si>
  <si>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</si>
  <si>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</si>
  <si>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</si>
  <si>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</si>
  <si>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</si>
  <si>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</si>
  <si>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</si>
  <si>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</si>
  <si>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</si>
  <si>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</si>
  <si>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</si>
  <si>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</si>
  <si>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</si>
  <si>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</si>
  <si>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</si>
  <si>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</si>
  <si>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</si>
  <si>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</si>
  <si>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</si>
  <si>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</si>
  <si>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</si>
  <si>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</si>
  <si>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</si>
  <si>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</si>
  <si>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</si>
  <si>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</si>
  <si>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</si>
  <si>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</si>
  <si>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</si>
  <si>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</si>
  <si>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</si>
  <si>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</si>
  <si>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</si>
  <si>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</si>
  <si>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</si>
  <si>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</si>
  <si>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</si>
  <si>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</si>
  <si>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</si>
  <si>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</si>
  <si>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</si>
  <si>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</si>
  <si>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</si>
  <si>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</si>
  <si>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</si>
  <si>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</si>
  <si>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</si>
  <si>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</si>
  <si>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</si>
  <si>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</si>
  <si>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</si>
  <si>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</si>
  <si>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</si>
  <si>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</si>
  <si>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</si>
  <si>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</si>
  <si>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</si>
  <si>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</si>
  <si>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</si>
  <si>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</si>
  <si>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</si>
  <si>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</si>
  <si>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</si>
  <si>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</si>
  <si>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</si>
  <si>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</si>
  <si>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</si>
  <si>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</si>
  <si>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</si>
  <si>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</si>
  <si>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</si>
  <si>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</si>
  <si>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</si>
  <si>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</si>
  <si>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</si>
  <si>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</si>
  <si>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</si>
  <si>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</si>
  <si>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</si>
  <si>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</si>
  <si>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</si>
  <si>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</si>
  <si>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</si>
  <si>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</si>
  <si>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</si>
  <si>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</si>
  <si>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</si>
  <si>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</si>
  <si>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</si>
  <si>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</si>
  <si>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</si>
  <si>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</si>
  <si>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</si>
  <si>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</si>
  <si>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</si>
  <si>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</si>
  <si>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</si>
  <si>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</si>
  <si>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</si>
  <si>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</si>
  <si>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</si>
  <si>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</si>
  <si>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</si>
  <si>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</si>
  <si>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</si>
  <si>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</si>
  <si>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</si>
  <si>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</si>
  <si>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</si>
  <si>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</si>
  <si>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</si>
  <si>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</si>
  <si>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</si>
  <si>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</si>
  <si>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</si>
  <si>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</si>
  <si>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</si>
  <si>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</si>
  <si>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</si>
  <si>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</si>
  <si>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</si>
  <si>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</si>
  <si>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</si>
  <si>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</si>
  <si>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</si>
  <si>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</si>
  <si>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</si>
  <si>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</si>
  <si>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</si>
  <si>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</si>
  <si>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</si>
  <si>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</si>
  <si>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</si>
  <si>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</si>
  <si>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</si>
  <si>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</si>
  <si>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</si>
  <si>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</si>
  <si>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</si>
  <si>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</si>
  <si>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</si>
  <si>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</si>
  <si>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</si>
  <si>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</si>
  <si>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</si>
  <si>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</si>
  <si>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</si>
  <si>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</si>
  <si>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</si>
  <si>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</si>
  <si>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</si>
  <si>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</si>
  <si>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</si>
  <si>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</si>
  <si>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</si>
  <si>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</si>
  <si>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</si>
  <si>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</si>
  <si>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</si>
  <si>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</si>
  <si>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</si>
  <si>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</si>
  <si>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</si>
  <si>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</si>
  <si>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</si>
  <si>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</si>
  <si>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</si>
  <si>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</si>
  <si>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</si>
  <si>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</si>
  <si>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</si>
  <si>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</si>
  <si>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</si>
  <si>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</si>
  <si>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</si>
  <si>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</si>
  <si>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</si>
  <si>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</si>
  <si>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</si>
  <si>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</si>
  <si>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</si>
  <si>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</si>
  <si>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</si>
  <si>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</si>
  <si>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</si>
  <si>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</si>
  <si>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</si>
  <si>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</si>
  <si>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</si>
  <si>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</si>
  <si>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</si>
  <si>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</si>
  <si>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</si>
  <si>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</si>
  <si>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</si>
  <si>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</si>
  <si>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</si>
  <si>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</si>
  <si>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</si>
  <si>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</si>
  <si>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</si>
  <si>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</si>
  <si>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</si>
  <si>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</si>
  <si>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</si>
  <si>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</si>
  <si>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</si>
  <si>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</si>
  <si>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</si>
  <si>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</si>
  <si>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</si>
  <si>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</si>
  <si>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</si>
  <si>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</si>
  <si>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</si>
  <si>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</si>
  <si>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</si>
  <si>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</si>
  <si>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</si>
  <si>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</si>
  <si>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</si>
  <si>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</si>
  <si>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</si>
  <si>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</si>
  <si>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</si>
  <si>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</si>
  <si>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</si>
  <si>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</si>
  <si>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</si>
  <si>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</si>
  <si>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</si>
  <si>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</si>
  <si>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</si>
  <si>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</si>
  <si>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</si>
  <si>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</si>
  <si>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</si>
  <si>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</si>
  <si>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</si>
  <si>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</si>
  <si>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</si>
  <si>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</si>
  <si>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</si>
  <si>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</si>
  <si>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</si>
  <si>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</si>
  <si>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</si>
  <si>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</si>
  <si>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</si>
  <si>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</si>
  <si>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</si>
  <si>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</si>
  <si>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</si>
  <si>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</si>
  <si>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</si>
  <si>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</si>
  <si>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</si>
  <si>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</si>
  <si>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</si>
  <si>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</si>
  <si>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</si>
  <si>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</si>
  <si>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</si>
  <si>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</si>
  <si>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</si>
  <si>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</si>
  <si>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</si>
  <si>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</si>
  <si>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</si>
  <si>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</si>
  <si>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</si>
  <si>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</si>
  <si>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</si>
  <si>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</si>
  <si>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</si>
  <si>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</si>
  <si>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</si>
  <si>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</si>
  <si>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</si>
  <si>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</si>
  <si>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</si>
  <si>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</si>
  <si>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</si>
  <si>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</si>
  <si>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</si>
  <si>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</si>
  <si>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</si>
  <si>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</si>
  <si>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</si>
  <si>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</si>
  <si>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</si>
  <si>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</si>
  <si>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</si>
  <si>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</si>
  <si>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</si>
  <si>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</si>
  <si>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</si>
  <si>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</si>
  <si>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</si>
  <si>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</si>
  <si>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</si>
  <si>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</si>
  <si>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</si>
  <si>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</si>
  <si>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</si>
  <si>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</si>
  <si>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</si>
  <si>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</si>
  <si>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</si>
  <si>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</si>
  <si>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</si>
  <si>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</si>
  <si>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</si>
  <si>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</si>
  <si>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</si>
  <si>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</si>
  <si>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</si>
  <si>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</si>
  <si>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</si>
  <si>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</si>
  <si>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</si>
  <si>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</si>
  <si>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</si>
  <si>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</si>
  <si>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</si>
  <si>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</si>
  <si>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</si>
  <si>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</si>
  <si>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</si>
  <si>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</si>
  <si>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</si>
  <si>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</si>
  <si>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</si>
  <si>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</si>
  <si>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</si>
  <si>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</si>
  <si>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</si>
  <si>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</si>
  <si>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</si>
  <si>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</si>
  <si>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</si>
  <si>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</si>
  <si>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</si>
  <si>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</si>
  <si>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</si>
  <si>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</si>
  <si>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</si>
  <si>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</si>
  <si>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</si>
  <si>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</si>
  <si>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</si>
  <si>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</si>
  <si>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</si>
  <si>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</si>
  <si>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</si>
  <si>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</si>
  <si>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</si>
  <si>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</si>
  <si>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</si>
  <si>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</si>
  <si>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</si>
  <si>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</si>
  <si>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</si>
  <si>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</si>
  <si>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</si>
  <si>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</si>
  <si>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</si>
  <si>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</si>
  <si>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</si>
  <si>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</si>
  <si>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</si>
  <si>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</si>
  <si>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</si>
  <si>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</si>
  <si>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</si>
  <si>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</si>
  <si>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</si>
  <si>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</si>
  <si>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</si>
  <si>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</si>
  <si>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</si>
  <si>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</si>
  <si>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</si>
  <si>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</si>
  <si>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</si>
  <si>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</si>
  <si>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</si>
  <si>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</si>
  <si>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</si>
  <si>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</si>
  <si>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</si>
  <si>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</si>
  <si>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</si>
  <si>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</si>
  <si>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</si>
  <si>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</si>
  <si>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</si>
  <si>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</si>
  <si>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</si>
  <si>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</si>
  <si>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</si>
  <si>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</si>
  <si>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</si>
  <si>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</si>
  <si>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</si>
  <si>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</si>
  <si>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</si>
  <si>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</si>
  <si>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</si>
  <si>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</si>
  <si>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</si>
  <si>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</si>
  <si>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</si>
  <si>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</si>
  <si>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</si>
  <si>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</si>
  <si>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</si>
  <si>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</si>
  <si>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</si>
  <si>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</si>
  <si>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</si>
  <si>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</si>
  <si>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</si>
  <si>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</si>
  <si>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</si>
  <si>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</si>
  <si>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</si>
  <si>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</si>
  <si>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</si>
  <si>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</si>
  <si>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</si>
  <si>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</si>
  <si>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</si>
  <si>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</si>
  <si>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</si>
  <si>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</si>
  <si>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</si>
  <si>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</si>
  <si>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</si>
  <si>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</si>
  <si>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</si>
  <si>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</si>
  <si>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</si>
  <si>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</si>
  <si>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</si>
  <si>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</si>
  <si>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</si>
  <si>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</si>
  <si>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</si>
  <si>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</si>
  <si>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</si>
  <si>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</si>
  <si>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</si>
  <si>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</si>
  <si>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</si>
  <si>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</si>
  <si>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</si>
  <si>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</si>
  <si>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</si>
  <si>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</si>
  <si>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</si>
  <si>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</si>
  <si>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</si>
  <si>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</si>
  <si>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</si>
  <si>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</si>
  <si>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</si>
  <si>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</si>
  <si>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</si>
  <si>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</si>
  <si>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</si>
  <si>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</si>
  <si>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</si>
  <si>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</si>
  <si>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</si>
  <si>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</si>
  <si>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</si>
  <si>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</si>
  <si>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</si>
  <si>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</si>
  <si>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</si>
  <si>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</si>
  <si>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</si>
  <si>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</si>
  <si>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</si>
  <si>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</si>
  <si>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</si>
  <si>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</si>
  <si>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</si>
  <si>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</si>
  <si>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</si>
  <si>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</si>
  <si>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</si>
  <si>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</si>
  <si>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</si>
  <si>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</si>
  <si>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</si>
  <si>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</si>
  <si>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</si>
  <si>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</si>
  <si>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</si>
  <si>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</si>
  <si>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</si>
  <si>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</si>
  <si>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</si>
  <si>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</si>
  <si>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</si>
  <si>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</si>
  <si>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</si>
  <si>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</si>
  <si>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</si>
  <si>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</si>
  <si>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</si>
  <si>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</si>
  <si>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</si>
  <si>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</si>
  <si>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</si>
  <si>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</si>
  <si>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</si>
  <si>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</si>
  <si>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</si>
  <si>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</si>
  <si>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</si>
  <si>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</si>
  <si>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</si>
  <si>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</si>
  <si>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</si>
  <si>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</si>
  <si>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</si>
  <si>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</si>
  <si>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</si>
  <si>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</si>
  <si>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</si>
  <si>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</si>
  <si>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</si>
  <si>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</si>
  <si>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</si>
  <si>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</si>
  <si>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</si>
  <si>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</si>
  <si>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</si>
  <si>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</si>
  <si>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</si>
  <si>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</si>
  <si>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</si>
  <si>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</si>
  <si>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</si>
  <si>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</si>
  <si>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</si>
  <si>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</si>
  <si>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</si>
  <si>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</si>
  <si>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</si>
  <si>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</si>
  <si>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</si>
  <si>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</si>
  <si>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</si>
  <si>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</si>
  <si>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</si>
  <si>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</si>
  <si>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</si>
  <si>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</si>
  <si>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</si>
  <si>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</si>
  <si>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</si>
  <si>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</si>
  <si>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</si>
  <si>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</si>
  <si>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</si>
  <si>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</si>
  <si>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</si>
  <si>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</si>
  <si>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</si>
  <si>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</si>
  <si>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</si>
  <si>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</si>
  <si>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</si>
  <si>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</si>
  <si>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</si>
  <si>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</si>
  <si>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</si>
  <si>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</si>
  <si>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</si>
  <si>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</si>
  <si>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</si>
  <si>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</si>
  <si>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</si>
  <si>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</si>
  <si>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</si>
  <si>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</si>
  <si>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</si>
  <si>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</si>
  <si>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</si>
  <si>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</si>
  <si>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</si>
  <si>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</si>
  <si>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</si>
  <si>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</si>
  <si>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</si>
  <si>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</si>
  <si>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</si>
  <si>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</si>
  <si>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</si>
  <si>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</si>
  <si>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</si>
  <si>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</si>
  <si>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</si>
  <si>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</si>
  <si>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</si>
  <si>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</si>
  <si>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</si>
  <si>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</si>
  <si>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</si>
  <si>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</si>
  <si>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</si>
  <si>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</si>
  <si>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</si>
  <si>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</si>
  <si>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</si>
  <si>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</si>
  <si>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</si>
  <si>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</si>
  <si>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</si>
  <si>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</si>
  <si>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</si>
  <si>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</si>
  <si>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</si>
  <si>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</si>
  <si>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</si>
  <si>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</si>
  <si>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</si>
  <si>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</si>
  <si>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</si>
  <si>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</si>
  <si>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</si>
  <si>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</si>
  <si>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</si>
  <si>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</si>
  <si>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</si>
  <si>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</si>
  <si>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</si>
  <si>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</si>
  <si>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</si>
  <si>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</si>
  <si>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</si>
  <si>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</si>
  <si>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</si>
  <si>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</si>
  <si>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</si>
  <si>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</si>
  <si>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</si>
  <si>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</si>
  <si>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</si>
  <si>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</si>
  <si>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</si>
  <si>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</si>
  <si>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</si>
  <si>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</si>
  <si>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</si>
  <si>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</si>
  <si>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</si>
  <si>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</si>
  <si>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</si>
  <si>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</si>
  <si>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</si>
  <si>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</si>
  <si>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</si>
  <si>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</si>
  <si>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</si>
  <si>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</si>
  <si>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</si>
  <si>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</si>
  <si>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</si>
  <si>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</si>
  <si>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</si>
  <si>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</si>
  <si>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</si>
  <si>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</si>
  <si>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</si>
  <si>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</si>
  <si>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</si>
  <si>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</si>
  <si>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</si>
  <si>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</si>
  <si>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</si>
  <si>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</si>
  <si>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</si>
  <si>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</si>
  <si>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</si>
  <si>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</si>
  <si>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</si>
  <si>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</si>
  <si>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</si>
  <si>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</si>
  <si>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</si>
  <si>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</si>
  <si>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</si>
  <si>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</si>
  <si>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</si>
  <si>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</si>
  <si>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</si>
  <si>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</si>
  <si>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</si>
  <si>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</si>
  <si>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</si>
  <si>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</si>
  <si>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</si>
  <si>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</si>
  <si>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</si>
  <si>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</si>
  <si>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</si>
  <si>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</si>
  <si>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</si>
  <si>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</si>
  <si>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</si>
  <si>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</si>
  <si>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</si>
  <si>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</si>
  <si>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</si>
  <si>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</si>
  <si>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</si>
  <si>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</si>
  <si>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</si>
  <si>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</si>
  <si>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</si>
  <si>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</si>
  <si>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</si>
  <si>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</si>
  <si>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</si>
  <si>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</si>
  <si>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</si>
  <si>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</si>
  <si>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</si>
  <si>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</si>
  <si>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</si>
  <si>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</si>
  <si>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</si>
  <si>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</si>
  <si>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</si>
  <si>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</si>
  <si>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</si>
  <si>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</si>
  <si>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</si>
  <si>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</si>
  <si>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</si>
  <si>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</si>
  <si>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</si>
  <si>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</si>
  <si>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</si>
  <si>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</si>
  <si>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</si>
  <si>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</si>
  <si>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</si>
  <si>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</si>
  <si>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</si>
  <si>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</si>
  <si>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</si>
  <si>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</si>
  <si>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</si>
  <si>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</si>
  <si>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</si>
  <si>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</si>
  <si>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</si>
  <si>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</si>
  <si>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</si>
  <si>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</si>
  <si>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</si>
  <si>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</si>
  <si>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</si>
  <si>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</si>
  <si>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</si>
  <si>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</si>
  <si>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</si>
  <si>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</si>
  <si>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</si>
  <si>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</si>
  <si>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</si>
  <si>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</si>
  <si>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</si>
  <si>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</si>
  <si>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</si>
  <si>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</si>
  <si>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</si>
  <si>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</si>
  <si>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</si>
  <si>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</si>
  <si>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</si>
  <si>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</si>
  <si>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</si>
  <si>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</si>
  <si>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</si>
  <si>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</si>
  <si>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</si>
  <si>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</si>
  <si>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</si>
  <si>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</si>
  <si>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</si>
  <si>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</si>
  <si>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</si>
  <si>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</si>
  <si>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</si>
  <si>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</si>
  <si>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</si>
  <si>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</si>
  <si>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</si>
  <si>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</si>
  <si>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</si>
  <si>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</si>
  <si>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</si>
  <si>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</si>
  <si>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</si>
  <si>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</si>
  <si>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</si>
  <si>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</si>
  <si>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</si>
  <si>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</si>
  <si>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</si>
  <si>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</si>
  <si>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</si>
  <si>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</si>
  <si>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</si>
  <si>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</si>
  <si>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</si>
  <si>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</si>
  <si>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</si>
  <si>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</si>
  <si>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</si>
  <si>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</si>
  <si>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</si>
  <si>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</si>
  <si>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</si>
  <si>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</si>
  <si>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</si>
  <si>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</si>
  <si>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</si>
  <si>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</si>
  <si>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</si>
  <si>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</si>
  <si>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</si>
  <si>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</si>
  <si>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</si>
  <si>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</si>
  <si>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</si>
  <si>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</si>
  <si>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</si>
  <si>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</si>
  <si>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</si>
  <si>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</si>
  <si>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</si>
  <si>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</si>
  <si>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</si>
  <si>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</si>
  <si>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</si>
  <si>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</si>
  <si>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</si>
  <si>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</si>
  <si>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</si>
  <si>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</si>
  <si>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</si>
  <si>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</si>
  <si>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</si>
  <si>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</si>
  <si>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</si>
  <si>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</si>
  <si>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</si>
  <si>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</si>
  <si>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</si>
  <si>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</si>
  <si>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</si>
  <si>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</si>
  <si>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</si>
  <si>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</si>
  <si>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</si>
  <si>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</si>
  <si>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</si>
  <si>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</si>
  <si>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</si>
  <si>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</si>
  <si>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</si>
  <si>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</si>
  <si>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</si>
  <si>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</si>
  <si>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</si>
  <si>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</si>
  <si>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</si>
  <si>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</si>
  <si>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</si>
  <si>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</si>
  <si>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</si>
  <si>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</si>
  <si>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</si>
  <si>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</si>
  <si>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</si>
  <si>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</si>
  <si>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</si>
  <si>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</si>
  <si>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</si>
  <si>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</si>
  <si>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</si>
  <si>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</si>
  <si>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</si>
  <si>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</si>
  <si>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</si>
  <si>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</si>
  <si>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</si>
  <si>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</si>
  <si>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</si>
  <si>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</si>
  <si>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</si>
  <si>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</si>
  <si>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</si>
  <si>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</si>
  <si>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</si>
  <si>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</si>
  <si>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</si>
  <si>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</si>
  <si>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</si>
  <si>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</si>
  <si>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</si>
  <si>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</si>
  <si>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</si>
  <si>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</si>
  <si>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</si>
  <si>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</si>
  <si>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</si>
  <si>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</si>
  <si>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</si>
  <si>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</si>
  <si>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</si>
  <si>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</si>
  <si>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</si>
  <si>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</si>
  <si>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</si>
  <si>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</si>
  <si>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</si>
  <si>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</si>
  <si>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</si>
  <si>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</si>
  <si>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</si>
  <si>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</si>
  <si>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</si>
  <si>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</si>
  <si>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</si>
  <si>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</si>
  <si>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</si>
  <si>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</si>
  <si>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</si>
  <si>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</si>
  <si>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</si>
  <si>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</si>
  <si>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</si>
  <si>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</si>
  <si>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</si>
  <si>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</si>
  <si>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</si>
  <si>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</si>
  <si>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</si>
  <si>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</si>
  <si>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</si>
  <si>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</si>
  <si>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</si>
  <si>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</si>
  <si>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</si>
  <si>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</si>
  <si>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</si>
  <si>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</si>
  <si>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</si>
  <si>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</si>
  <si>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</si>
  <si>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</si>
  <si>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</si>
  <si>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</si>
  <si>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</si>
  <si>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</si>
  <si>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</si>
  <si>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</si>
  <si>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</si>
  <si>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</si>
  <si>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</si>
  <si>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</si>
  <si>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</si>
  <si>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</si>
  <si>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</si>
  <si>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</si>
  <si>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</si>
  <si>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</si>
  <si>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</si>
  <si>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</si>
  <si>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</si>
  <si>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</si>
  <si>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</si>
  <si>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</si>
  <si>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</si>
  <si>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</si>
  <si>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</si>
  <si>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</si>
  <si>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</si>
  <si>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</si>
  <si>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</si>
  <si>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</si>
  <si>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</si>
  <si>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</si>
  <si>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</si>
  <si>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</si>
  <si>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</si>
  <si>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</si>
  <si>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</si>
  <si>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</si>
  <si>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</si>
  <si>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</si>
  <si>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</si>
  <si>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</si>
  <si>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</si>
  <si>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</si>
  <si>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</si>
  <si>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</si>
  <si>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</si>
  <si>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</si>
  <si>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</si>
  <si>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</si>
  <si>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</si>
  <si>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</si>
  <si>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</si>
  <si>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</si>
  <si>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</si>
  <si>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</si>
  <si>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</si>
  <si>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</si>
  <si>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</si>
  <si>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</si>
  <si>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</si>
  <si>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</si>
  <si>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</si>
  <si>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</si>
  <si>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</si>
  <si>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</si>
  <si>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</si>
  <si>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</si>
  <si>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</si>
  <si>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</si>
  <si>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</si>
  <si>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</si>
  <si>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</si>
  <si>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</si>
  <si>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</si>
  <si>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</si>
  <si>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</si>
  <si>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</si>
  <si>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</si>
  <si>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</si>
  <si>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</si>
  <si>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</si>
  <si>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</si>
  <si>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</si>
  <si>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</si>
  <si>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</si>
  <si>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</si>
  <si>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</si>
  <si>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</si>
  <si>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</si>
  <si>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</si>
  <si>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</si>
  <si>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</si>
  <si>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</si>
  <si>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</si>
  <si>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</si>
  <si>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</si>
  <si>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</si>
  <si>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</si>
  <si>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</si>
  <si>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</si>
  <si>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</si>
  <si>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</si>
  <si>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</si>
  <si>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</si>
  <si>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</si>
  <si>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</si>
  <si>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</si>
  <si>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</si>
  <si>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</si>
  <si>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</si>
  <si>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</si>
  <si>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</si>
  <si>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</si>
  <si>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</si>
  <si>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</si>
  <si>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</si>
  <si>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</si>
  <si>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</si>
  <si>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</si>
  <si>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</si>
  <si>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</si>
  <si>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</si>
  <si>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</si>
  <si>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</si>
  <si>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</si>
  <si>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</si>
  <si>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</si>
  <si>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</si>
  <si>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</si>
  <si>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</si>
  <si>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</si>
  <si>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</si>
  <si>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</si>
  <si>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</si>
  <si>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</si>
  <si>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</si>
  <si>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</si>
  <si>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</si>
  <si>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</si>
  <si>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</si>
  <si>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</si>
  <si>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</si>
  <si>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</si>
  <si>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</si>
  <si>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</si>
  <si>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</si>
  <si>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</si>
  <si>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</si>
  <si>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</si>
  <si>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</si>
  <si>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</si>
  <si>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</si>
  <si>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</si>
  <si>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</si>
  <si>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</si>
  <si>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</si>
  <si>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</si>
  <si>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</si>
  <si>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</si>
  <si>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</si>
  <si>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</si>
  <si>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</si>
  <si>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</si>
  <si>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</si>
  <si>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</si>
  <si>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</si>
  <si>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</si>
  <si>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</si>
  <si>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</si>
  <si>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</si>
  <si>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</si>
  <si>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</si>
  <si>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</si>
  <si>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</si>
  <si>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</si>
  <si>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</si>
  <si>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</si>
  <si>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</si>
  <si>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</si>
  <si>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</si>
  <si>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</si>
  <si>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</si>
  <si>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</si>
  <si>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</si>
  <si>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</si>
  <si>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</si>
  <si>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</si>
  <si>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</si>
  <si>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</si>
  <si>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</si>
  <si>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</si>
  <si>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</si>
  <si>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</si>
  <si>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</si>
  <si>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</si>
  <si>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</si>
  <si>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</si>
  <si>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</si>
  <si>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</si>
  <si>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</si>
  <si>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</si>
  <si>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</si>
  <si>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</si>
  <si>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</si>
  <si>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</si>
  <si>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</si>
  <si>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</si>
  <si>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</si>
  <si>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</si>
  <si>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</si>
  <si>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</si>
  <si>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</si>
  <si>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</si>
  <si>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</si>
  <si>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</si>
  <si>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</si>
  <si>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</si>
  <si>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</si>
  <si>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</si>
  <si>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</si>
  <si>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</si>
  <si>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</si>
  <si>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</si>
  <si>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</si>
  <si>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</si>
  <si>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</si>
  <si>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</si>
  <si>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</si>
  <si>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</si>
  <si>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</si>
  <si>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</si>
  <si>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</si>
  <si>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</si>
  <si>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</si>
  <si>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</si>
  <si>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</si>
  <si>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</si>
  <si>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</si>
  <si>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</si>
  <si>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</si>
  <si>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</si>
  <si>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</si>
  <si>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</si>
  <si>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</si>
  <si>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</si>
  <si>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</si>
  <si>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</si>
  <si>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</si>
  <si>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</si>
  <si>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</si>
  <si>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</si>
  <si>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</si>
  <si>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</si>
  <si>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</si>
  <si>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</si>
  <si>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</si>
  <si>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</si>
  <si>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</si>
  <si>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</si>
  <si>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</si>
  <si>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</si>
  <si>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</si>
  <si>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</si>
  <si>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</si>
  <si>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</si>
  <si>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</si>
  <si>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</si>
  <si>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</si>
  <si>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</si>
  <si>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</si>
  <si>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</si>
  <si>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</si>
  <si>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</si>
  <si>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</si>
  <si>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</si>
  <si>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</si>
  <si>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</si>
  <si>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</si>
  <si>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</si>
  <si>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</si>
  <si>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</si>
  <si>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</si>
  <si>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</si>
  <si>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</si>
  <si>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</si>
  <si>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</si>
  <si>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</si>
  <si>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</si>
  <si>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</si>
  <si>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</si>
  <si>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</si>
  <si>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</si>
  <si>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</si>
  <si>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</si>
  <si>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</si>
  <si>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</si>
  <si>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</si>
  <si>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</si>
  <si>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</si>
  <si>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</si>
  <si>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</si>
  <si>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</si>
  <si>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</si>
  <si>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</si>
  <si>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</si>
  <si>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</si>
  <si>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</si>
  <si>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</si>
  <si>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</si>
  <si>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</si>
  <si>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</si>
  <si>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</si>
  <si>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</si>
  <si>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</si>
  <si>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</si>
  <si>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</si>
  <si>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</si>
  <si>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</si>
  <si>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</si>
  <si>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</si>
  <si>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</si>
  <si>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</si>
  <si>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</si>
  <si>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</si>
  <si>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</si>
  <si>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</si>
  <si>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</si>
  <si>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</si>
  <si>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</si>
  <si>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</si>
  <si>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</si>
  <si>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</si>
  <si>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</si>
  <si>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</si>
  <si>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</si>
  <si>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</si>
  <si>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</si>
  <si>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</si>
  <si>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</si>
  <si>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</si>
  <si>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</si>
  <si>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</si>
  <si>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</si>
  <si>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</si>
  <si>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</si>
  <si>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</si>
  <si>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</si>
  <si>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</si>
  <si>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</si>
  <si>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</si>
  <si>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</si>
  <si>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</si>
  <si>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</si>
  <si>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</si>
  <si>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</si>
  <si>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</si>
  <si>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</si>
  <si>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</si>
  <si>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</si>
  <si>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</si>
  <si>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</si>
  <si>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</si>
  <si>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</si>
  <si>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</si>
  <si>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</si>
  <si>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</si>
  <si>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</si>
  <si>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</si>
  <si>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</si>
  <si>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</si>
  <si>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</si>
  <si>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</si>
  <si>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</si>
  <si>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</si>
  <si>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</si>
  <si>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</si>
  <si>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</si>
  <si>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</si>
  <si>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</si>
  <si>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</si>
  <si>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</si>
  <si>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</si>
  <si>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</si>
  <si>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</si>
  <si>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</si>
  <si>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</si>
  <si>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</si>
  <si>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</si>
  <si>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</si>
  <si>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</si>
  <si>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</si>
  <si>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</si>
  <si>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</si>
  <si>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</si>
  <si>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</si>
  <si>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</si>
  <si>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</si>
  <si>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</si>
  <si>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</si>
  <si>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</si>
  <si>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</si>
  <si>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</si>
  <si>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</si>
  <si>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</si>
  <si>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</si>
  <si>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</si>
  <si>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</si>
  <si>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</si>
  <si>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</si>
  <si>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</si>
  <si>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</si>
  <si>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</si>
  <si>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</si>
  <si>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</si>
  <si>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</si>
  <si>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</si>
  <si>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</si>
  <si>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</si>
  <si>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</si>
  <si>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</si>
  <si>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</si>
  <si>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</si>
  <si>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</si>
  <si>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</si>
  <si>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</si>
  <si>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</si>
  <si>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</si>
  <si>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</si>
  <si>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</si>
  <si>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</si>
  <si>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</si>
  <si>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</si>
  <si>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</si>
  <si>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</si>
  <si>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</si>
  <si>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</si>
  <si>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</si>
  <si>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</si>
  <si>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</si>
  <si>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</si>
  <si>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</si>
  <si>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</si>
  <si>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</si>
  <si>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</si>
  <si>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</si>
  <si>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</si>
  <si>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</si>
  <si>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</si>
  <si>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</si>
  <si>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</si>
  <si>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</si>
  <si>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</si>
  <si>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</si>
  <si>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</si>
  <si>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</si>
  <si>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</si>
  <si>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</si>
  <si>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</si>
  <si>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</si>
  <si>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</si>
  <si>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</si>
  <si>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</si>
  <si>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</si>
  <si>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</si>
  <si>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</si>
  <si>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</si>
  <si>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</si>
  <si>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</si>
  <si>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</si>
  <si>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</si>
  <si>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</si>
  <si>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</si>
  <si>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</si>
  <si>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</si>
  <si>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</si>
  <si>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</si>
  <si>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</si>
  <si>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</si>
  <si>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</si>
  <si>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</si>
  <si>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</si>
  <si>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</si>
  <si>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</si>
  <si>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</si>
  <si>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</si>
  <si>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</si>
  <si>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</si>
  <si>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</si>
  <si>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</si>
  <si>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</si>
  <si>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</si>
  <si>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</si>
  <si>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</si>
  <si>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</si>
  <si>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</si>
  <si>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</si>
  <si>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</si>
  <si>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</si>
  <si>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</si>
  <si>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</si>
  <si>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</si>
  <si>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</si>
  <si>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</si>
  <si>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</si>
  <si>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</si>
  <si>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</si>
  <si>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</si>
  <si>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</si>
  <si>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</si>
  <si>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</si>
  <si>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</si>
  <si>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</si>
  <si>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</si>
  <si>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</si>
  <si>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</si>
  <si>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</si>
  <si>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</si>
  <si>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</si>
  <si>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</si>
  <si>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</si>
  <si>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</si>
  <si>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</si>
  <si>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</si>
  <si>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</si>
  <si>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</si>
  <si>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</si>
  <si>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</si>
  <si>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</si>
  <si>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</si>
  <si>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</si>
  <si>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</si>
  <si>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</si>
  <si>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</si>
  <si>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</si>
  <si>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</si>
  <si>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</si>
  <si>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</si>
  <si>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</si>
  <si>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</si>
  <si>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</si>
  <si>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</si>
  <si>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</si>
  <si>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</si>
  <si>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</si>
  <si>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</si>
  <si>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</si>
  <si>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</si>
  <si>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</si>
  <si>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</si>
  <si>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</si>
  <si>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</si>
  <si>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</si>
  <si>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</si>
  <si>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</si>
  <si>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</si>
  <si>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</si>
  <si>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</si>
  <si>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</si>
  <si>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</si>
  <si>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</si>
  <si>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</si>
  <si>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</si>
  <si>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</si>
  <si>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</si>
  <si>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</si>
  <si>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</si>
  <si>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</si>
  <si>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</si>
  <si>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</si>
  <si>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</si>
  <si>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</si>
  <si>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</si>
  <si>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</si>
  <si>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</si>
  <si>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</si>
  <si>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</si>
  <si>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</si>
  <si>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</si>
  <si>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</si>
  <si>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</si>
  <si>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</si>
  <si>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</si>
  <si>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</si>
  <si>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</si>
  <si>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</si>
  <si>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</si>
  <si>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</si>
  <si>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</si>
  <si>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</si>
  <si>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</si>
  <si>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</si>
  <si>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</si>
  <si>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</si>
  <si>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</si>
  <si>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</si>
  <si>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</si>
  <si>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</si>
  <si>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</si>
  <si>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</si>
  <si>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</si>
  <si>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</si>
  <si>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</si>
  <si>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</si>
  <si>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</si>
  <si>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</si>
  <si>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</si>
  <si>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</si>
  <si>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</si>
  <si>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</si>
  <si>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</si>
  <si>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</si>
  <si>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</si>
  <si>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</si>
  <si>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</si>
  <si>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</si>
  <si>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</si>
  <si>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</si>
  <si>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</si>
  <si>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</si>
  <si>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</si>
  <si>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</si>
  <si>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</si>
  <si>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</si>
  <si>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</si>
  <si>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</si>
  <si>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</si>
  <si>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</si>
  <si>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</si>
  <si>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</si>
  <si>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</si>
  <si>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</si>
  <si>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</si>
  <si>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</si>
  <si>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</si>
  <si>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</si>
  <si>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</si>
  <si>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</si>
  <si>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</si>
  <si>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</si>
  <si>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</si>
  <si>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</si>
  <si>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</si>
  <si>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</si>
  <si>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</si>
  <si>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</si>
  <si>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</si>
  <si>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</si>
  <si>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</si>
  <si>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</si>
  <si>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</si>
  <si>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</si>
  <si>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</si>
  <si>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</si>
  <si>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</si>
  <si>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</si>
  <si>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</si>
  <si>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</si>
  <si>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</si>
  <si>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</si>
  <si>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</si>
  <si>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</si>
  <si>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</si>
  <si>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</si>
  <si>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</si>
  <si>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</si>
  <si>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</si>
  <si>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</si>
  <si>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</si>
  <si>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</si>
  <si>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</si>
  <si>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</si>
  <si>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</si>
  <si>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</si>
  <si>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</si>
  <si>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</si>
  <si>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</si>
  <si>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</si>
  <si>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</si>
  <si>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</si>
  <si>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</si>
  <si>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</si>
  <si>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</si>
  <si>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</si>
  <si>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</si>
  <si>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</si>
  <si>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</si>
  <si>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</si>
  <si>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</si>
  <si>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</si>
  <si>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</si>
  <si>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</si>
  <si>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</si>
  <si>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</si>
  <si>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</si>
  <si>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</si>
  <si>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</si>
  <si>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</si>
  <si>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</si>
  <si>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</si>
  <si>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</si>
  <si>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</si>
  <si>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</si>
  <si>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</si>
  <si>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</si>
  <si>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</si>
  <si>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</si>
  <si>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</si>
  <si>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</si>
  <si>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</si>
  <si>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</si>
  <si>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</si>
  <si>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</si>
  <si>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</si>
  <si>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</si>
  <si>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</si>
  <si>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</si>
  <si>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</si>
  <si>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</si>
  <si>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</si>
  <si>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</si>
  <si>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</si>
  <si>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</si>
  <si>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</si>
  <si>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</si>
  <si>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</si>
  <si>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</si>
  <si>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</si>
  <si>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</si>
  <si>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</si>
  <si>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</si>
  <si>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</si>
  <si>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</si>
  <si>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</si>
  <si>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</si>
  <si>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</si>
  <si>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</si>
  <si>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</si>
  <si>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</si>
  <si>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</si>
  <si>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</si>
  <si>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</si>
  <si>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</si>
  <si>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</si>
  <si>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</si>
  <si>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</si>
  <si>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</si>
  <si>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</si>
  <si>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</si>
  <si>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</si>
  <si>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</si>
  <si>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</si>
  <si>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</si>
  <si>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</si>
  <si>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</si>
  <si>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</si>
  <si>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</si>
  <si>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</si>
  <si>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</si>
  <si>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</si>
  <si>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</si>
  <si>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</si>
  <si>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</si>
  <si>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</si>
  <si>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</si>
  <si>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</si>
  <si>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</si>
  <si>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</si>
  <si>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</si>
  <si>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</si>
  <si>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</si>
  <si>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</si>
  <si>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</si>
  <si>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</si>
  <si>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</si>
  <si>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</si>
  <si>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</si>
  <si>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</si>
  <si>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</si>
  <si>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</si>
  <si>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</si>
  <si>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</si>
  <si>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</si>
  <si>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</si>
  <si>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</si>
  <si>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</si>
  <si>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</si>
  <si>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</si>
  <si>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</si>
  <si>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</si>
  <si>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</si>
  <si>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</si>
  <si>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</si>
  <si>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</si>
  <si>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</si>
  <si>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</si>
  <si>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</si>
  <si>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</si>
  <si>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</si>
  <si>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</si>
  <si>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</si>
  <si>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</si>
  <si>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</si>
  <si>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</si>
  <si>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</si>
  <si>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</si>
  <si>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</si>
  <si>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</si>
  <si>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</si>
  <si>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</si>
  <si>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</si>
  <si>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</si>
  <si>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</si>
  <si>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</si>
  <si>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</si>
  <si>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</si>
  <si>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</si>
  <si>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</si>
  <si>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</si>
  <si>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</si>
  <si>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</si>
  <si>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</si>
  <si>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</si>
  <si>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</si>
  <si>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</si>
  <si>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</si>
  <si>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</si>
  <si>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</si>
  <si>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</si>
  <si>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</si>
  <si>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</si>
  <si>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</si>
  <si>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</si>
  <si>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</si>
  <si>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</si>
  <si>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</si>
  <si>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</si>
  <si>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</si>
  <si>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</si>
  <si>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</si>
  <si>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</si>
  <si>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</si>
  <si>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</si>
  <si>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</si>
  <si>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</si>
  <si>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</si>
  <si>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</si>
  <si>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</si>
  <si>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</si>
  <si>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</si>
  <si>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</si>
  <si>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</si>
  <si>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</si>
  <si>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</si>
  <si>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</si>
  <si>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</si>
  <si>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</si>
  <si>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</si>
  <si>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</si>
  <si>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</si>
  <si>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</si>
  <si>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</si>
  <si>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</si>
  <si>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</si>
  <si>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</si>
  <si>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</si>
  <si>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</si>
  <si>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</si>
  <si>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</si>
  <si>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</si>
  <si>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</si>
  <si>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</si>
  <si>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</si>
  <si>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</si>
  <si>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</si>
  <si>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</si>
  <si>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</si>
  <si>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</si>
  <si>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</si>
  <si>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</si>
  <si>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</si>
  <si>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</si>
  <si>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</si>
  <si>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</si>
  <si>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</si>
  <si>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</si>
  <si>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</si>
  <si>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</si>
  <si>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</si>
  <si>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</si>
  <si>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</si>
  <si>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</si>
  <si>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</si>
  <si>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</si>
  <si>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</si>
  <si>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</si>
  <si>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</si>
  <si>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</si>
  <si>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</si>
  <si>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</si>
  <si>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</si>
  <si>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</si>
  <si>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</si>
  <si>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</si>
  <si>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</si>
  <si>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</si>
  <si>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</si>
  <si>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</si>
  <si>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</si>
  <si>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</si>
  <si>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</si>
  <si>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</si>
  <si>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</si>
  <si>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</si>
  <si>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</si>
  <si>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</si>
  <si>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</si>
  <si>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</si>
  <si>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</si>
  <si>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</si>
  <si>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</si>
  <si>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</si>
  <si>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</si>
  <si>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</si>
  <si>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</si>
  <si>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</si>
  <si>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</si>
  <si>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</si>
  <si>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</si>
  <si>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</si>
  <si>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</si>
  <si>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</si>
  <si>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</si>
  <si>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</si>
  <si>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</si>
  <si>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</si>
  <si>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</si>
  <si>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</si>
  <si>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</si>
  <si>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</si>
  <si>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</si>
  <si>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</si>
  <si>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</si>
  <si>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</si>
  <si>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</si>
  <si>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</si>
  <si>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</si>
  <si>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</si>
  <si>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</si>
  <si>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</si>
  <si>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</si>
  <si>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</si>
  <si>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</si>
  <si>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</si>
  <si>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</si>
  <si>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</si>
  <si>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</si>
  <si>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</si>
  <si>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</si>
  <si>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</si>
  <si>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</si>
  <si>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</si>
  <si>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</si>
  <si>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</si>
  <si>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</si>
  <si>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</si>
  <si>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</si>
  <si>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</si>
  <si>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</si>
  <si>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</si>
  <si>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</si>
  <si>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</si>
  <si>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</si>
  <si>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</si>
  <si>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</si>
  <si>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</si>
  <si>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</si>
  <si>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</si>
  <si>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</si>
  <si>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</si>
  <si>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</si>
  <si>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</si>
  <si>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</si>
  <si>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</si>
  <si>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</si>
  <si>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</si>
  <si>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</si>
  <si>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</si>
  <si>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</si>
  <si>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</si>
  <si>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</si>
  <si>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</si>
  <si>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</si>
  <si>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</si>
  <si>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</si>
  <si>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</si>
  <si>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</si>
  <si>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</si>
  <si>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</si>
  <si>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</si>
  <si>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</si>
  <si>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</si>
  <si>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</si>
  <si>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</si>
  <si>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</si>
  <si>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</si>
  <si>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</si>
  <si>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</si>
  <si>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</si>
  <si>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</si>
  <si>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</si>
  <si>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</si>
  <si>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</si>
  <si>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</si>
  <si>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</si>
  <si>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</si>
  <si>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</si>
  <si>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</si>
  <si>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</si>
  <si>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</si>
  <si>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</si>
  <si>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</si>
  <si>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</si>
  <si>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</si>
  <si>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</si>
  <si>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</si>
  <si>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</si>
  <si>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</si>
  <si>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</si>
  <si>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</si>
  <si>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</si>
  <si>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</si>
  <si>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</si>
  <si>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</si>
  <si>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</si>
  <si>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</si>
  <si>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</si>
  <si>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</si>
  <si>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</si>
  <si>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</si>
  <si>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</si>
  <si>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</si>
  <si>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</si>
  <si>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</si>
  <si>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</si>
  <si>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</si>
  <si>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</si>
  <si>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</si>
  <si>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</si>
  <si>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</si>
  <si>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</si>
  <si>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</si>
  <si>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</si>
  <si>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</si>
  <si>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</si>
  <si>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</si>
  <si>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</si>
  <si>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</si>
  <si>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</si>
  <si>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</si>
  <si>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</si>
  <si>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</si>
  <si>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</si>
  <si>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</si>
  <si>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</si>
  <si>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</si>
  <si>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</si>
  <si>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</si>
  <si>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</si>
  <si>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</si>
  <si>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</si>
  <si>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</si>
  <si>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</si>
  <si>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</si>
  <si>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</si>
  <si>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</si>
  <si>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</si>
  <si>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</si>
  <si>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</si>
  <si>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</si>
  <si>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</si>
  <si>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</si>
  <si>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</si>
  <si>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</si>
  <si>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</si>
  <si>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</si>
  <si>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</si>
  <si>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</si>
  <si>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</si>
  <si>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</si>
  <si>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</si>
  <si>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</si>
  <si>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</si>
  <si>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</si>
  <si>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</si>
  <si>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</si>
  <si>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</si>
  <si>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</si>
  <si>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</si>
  <si>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</si>
  <si>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</si>
  <si>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</si>
  <si>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</si>
  <si>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</si>
  <si>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</si>
  <si>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</si>
  <si>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</si>
  <si>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</si>
  <si>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</si>
  <si>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</si>
  <si>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</si>
  <si>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</si>
  <si>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</si>
  <si>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</si>
  <si>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</si>
  <si>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</si>
  <si>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</si>
  <si>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</si>
  <si>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</si>
  <si>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</si>
  <si>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</si>
  <si>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</si>
  <si>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</si>
  <si>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</si>
  <si>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</si>
  <si>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</si>
  <si>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</si>
  <si>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</si>
  <si>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</si>
  <si>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</si>
  <si>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</si>
  <si>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</si>
  <si>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</si>
  <si>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</si>
  <si>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</si>
  <si>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</si>
  <si>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</si>
  <si>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</si>
  <si>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</si>
  <si>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</si>
  <si>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</si>
  <si>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</si>
  <si>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</si>
  <si>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</si>
  <si>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</si>
  <si>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</si>
  <si>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</si>
  <si>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</si>
  <si>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</si>
  <si>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</si>
  <si>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</si>
  <si>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</si>
  <si>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</si>
  <si>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</si>
  <si>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</si>
  <si>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</si>
  <si>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</si>
  <si>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</si>
  <si>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</si>
  <si>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</si>
  <si>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</si>
  <si>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</si>
  <si>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</si>
  <si>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</si>
  <si>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</si>
  <si>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</si>
  <si>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</si>
  <si>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</si>
  <si>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</si>
  <si>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</si>
  <si>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</si>
  <si>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</si>
  <si>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</si>
  <si>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</si>
  <si>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</si>
  <si>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</si>
  <si>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</si>
  <si>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</si>
  <si>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</si>
  <si>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</si>
  <si>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</si>
  <si>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</si>
  <si>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</si>
  <si>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</si>
  <si>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</si>
  <si>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</si>
  <si>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</si>
  <si>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</si>
  <si>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</si>
  <si>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</si>
  <si>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</si>
  <si>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</si>
  <si>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</si>
  <si>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</si>
  <si>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</si>
  <si>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</si>
  <si>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</si>
  <si>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</si>
  <si>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</si>
  <si>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</si>
  <si>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</si>
  <si>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</si>
  <si>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</si>
  <si>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</si>
  <si>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</si>
  <si>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</si>
  <si>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</si>
  <si>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</si>
  <si>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</si>
  <si>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</si>
  <si>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</si>
  <si>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</si>
  <si>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</si>
  <si>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</si>
  <si>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</si>
  <si>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</si>
  <si>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</si>
  <si>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</si>
  <si>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</si>
  <si>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</si>
  <si>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</si>
  <si>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</si>
  <si>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</si>
  <si>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</si>
  <si>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</si>
  <si>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</si>
  <si>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</si>
  <si>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</si>
  <si>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</si>
  <si>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</si>
  <si>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</si>
  <si>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</si>
  <si>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</si>
  <si>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</si>
  <si>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</si>
  <si>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</si>
  <si>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</si>
  <si>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</si>
  <si>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</si>
  <si>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</si>
  <si>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</si>
  <si>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</si>
  <si>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</si>
  <si>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</si>
  <si>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</si>
  <si>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</si>
  <si>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</si>
  <si>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</si>
  <si>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</si>
  <si>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</si>
  <si>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</si>
  <si>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</si>
  <si>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</si>
  <si>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</si>
  <si>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</si>
  <si>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</si>
  <si>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</si>
  <si>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</si>
  <si>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</si>
  <si>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</si>
  <si>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</si>
  <si>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</si>
  <si>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</si>
  <si>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</si>
  <si>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</si>
  <si>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</si>
  <si>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</si>
  <si>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</si>
  <si>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</si>
  <si>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</si>
  <si>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</si>
  <si>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</si>
  <si>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</si>
  <si>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</si>
  <si>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</si>
  <si>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</si>
  <si>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</si>
  <si>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</si>
  <si>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</si>
  <si>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</si>
  <si>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</si>
  <si>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</si>
  <si>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</si>
  <si>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</si>
  <si>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</si>
  <si>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</si>
  <si>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</si>
  <si>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</si>
  <si>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</si>
  <si>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</si>
  <si>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</si>
  <si>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</si>
  <si>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</si>
  <si>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</si>
  <si>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</si>
  <si>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</si>
  <si>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</si>
  <si>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</si>
  <si>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</si>
  <si>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</si>
  <si>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</si>
  <si>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</si>
  <si>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</si>
  <si>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</si>
  <si>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</si>
  <si>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</si>
  <si>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</si>
  <si>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</si>
  <si>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</si>
  <si>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</si>
  <si>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</si>
  <si>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</si>
  <si>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</si>
  <si>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</si>
  <si>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</si>
  <si>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</si>
  <si>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</si>
  <si>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</si>
  <si>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</si>
  <si>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</si>
  <si>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</si>
  <si>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</si>
  <si>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</si>
  <si>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</si>
  <si>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</si>
  <si>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</si>
  <si>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</si>
  <si>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</si>
  <si>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</si>
  <si>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</si>
  <si>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</si>
  <si>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</si>
  <si>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</si>
  <si>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</si>
  <si>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</si>
  <si>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</si>
  <si>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</si>
  <si>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</si>
  <si>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</si>
  <si>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</si>
  <si>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</si>
  <si>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</si>
  <si>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</si>
  <si>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</si>
  <si>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</si>
  <si>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</si>
  <si>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</si>
  <si>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</si>
  <si>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</si>
  <si>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</si>
  <si>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</si>
  <si>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</si>
  <si>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</si>
  <si>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</si>
  <si>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</si>
  <si>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</si>
  <si>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</si>
  <si>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</si>
  <si>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</si>
  <si>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</si>
  <si>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</si>
  <si>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</si>
  <si>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</si>
  <si>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</si>
  <si>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</si>
  <si>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</si>
  <si>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</si>
  <si>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</si>
  <si>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</si>
  <si>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</si>
  <si>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</si>
  <si>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</si>
  <si>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</si>
  <si>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</si>
  <si>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</si>
  <si>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</si>
  <si>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</si>
  <si>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</si>
  <si>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</si>
  <si>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</si>
  <si>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</si>
  <si>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</si>
  <si>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</si>
  <si>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</si>
  <si>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</si>
  <si>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</si>
  <si>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</si>
  <si>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</si>
  <si>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</si>
  <si>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</si>
  <si>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</si>
  <si>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</si>
  <si>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</si>
  <si>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</si>
  <si>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</si>
  <si>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</si>
  <si>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</si>
  <si>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</si>
  <si>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</si>
  <si>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</si>
  <si>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</si>
  <si>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</si>
  <si>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</si>
  <si>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</si>
  <si>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</si>
  <si>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</si>
  <si>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</si>
  <si>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</si>
  <si>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</si>
  <si>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</si>
  <si>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</si>
  <si>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</si>
  <si>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</si>
  <si>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</si>
  <si>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</si>
  <si>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</si>
  <si>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</si>
  <si>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</si>
  <si>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</si>
  <si>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</si>
  <si>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</si>
  <si>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</si>
  <si>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</si>
  <si>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</si>
  <si>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</si>
  <si>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</si>
  <si>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</si>
  <si>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</si>
  <si>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</si>
  <si>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</si>
  <si>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</si>
  <si>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</si>
  <si>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</si>
  <si>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</si>
  <si>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</si>
  <si>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</si>
  <si>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</si>
  <si>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</si>
  <si>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</si>
  <si>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</si>
  <si>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</si>
  <si>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</si>
  <si>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</si>
  <si>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</si>
  <si>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</si>
  <si>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</si>
  <si>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</si>
  <si>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</si>
  <si>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</si>
  <si>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</si>
  <si>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</si>
  <si>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</si>
  <si>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</si>
  <si>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</si>
  <si>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</si>
  <si>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</si>
  <si>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</si>
  <si>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</si>
  <si>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</si>
  <si>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</si>
  <si>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</si>
  <si>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</si>
  <si>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</si>
  <si>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</si>
  <si>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</si>
  <si>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</si>
  <si>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</si>
  <si>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</si>
  <si>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</si>
  <si>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</si>
  <si>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</si>
  <si>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</si>
  <si>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</si>
  <si>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</si>
  <si>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</si>
  <si>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</si>
  <si>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</si>
  <si>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</si>
  <si>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</si>
  <si>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</si>
  <si>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</si>
  <si>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</si>
  <si>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</si>
  <si>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</si>
  <si>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</si>
  <si>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</si>
  <si>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</si>
  <si>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</si>
  <si>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</si>
  <si>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</si>
  <si>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</si>
  <si>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</si>
  <si>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</si>
  <si>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</si>
  <si>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</si>
  <si>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</si>
  <si>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</si>
  <si>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</si>
  <si>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</si>
  <si>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</si>
  <si>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</si>
  <si>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</si>
  <si>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</si>
  <si>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</si>
  <si>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</si>
  <si>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</si>
  <si>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</si>
  <si>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</si>
  <si>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</si>
  <si>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</si>
  <si>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</si>
  <si>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</si>
  <si>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</si>
  <si>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</si>
  <si>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</si>
  <si>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</si>
  <si>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</si>
  <si>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</si>
  <si>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</si>
  <si>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</si>
  <si>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</si>
  <si>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</si>
  <si>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</si>
  <si>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</si>
  <si>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</si>
  <si>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</si>
  <si>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</si>
  <si>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</si>
  <si>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</si>
  <si>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</si>
  <si>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</si>
  <si>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</si>
  <si>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</si>
  <si>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</si>
  <si>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</si>
  <si>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</si>
  <si>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</si>
  <si>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</si>
  <si>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</si>
  <si>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</si>
  <si>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</si>
  <si>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</si>
  <si>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</si>
  <si>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</si>
  <si>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</si>
  <si>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</si>
  <si>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</si>
  <si>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</si>
  <si>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</si>
  <si>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</si>
  <si>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</si>
  <si>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</si>
  <si>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</si>
  <si>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</si>
  <si>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</si>
  <si>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</si>
  <si>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</si>
  <si>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</si>
  <si>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</si>
  <si>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</si>
  <si>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</si>
  <si>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</si>
  <si>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</si>
  <si>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</si>
  <si>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</si>
  <si>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</si>
  <si>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</si>
  <si>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</si>
  <si>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</si>
  <si>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</si>
  <si>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</si>
  <si>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</si>
  <si>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</si>
  <si>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</si>
  <si>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</si>
  <si>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</si>
  <si>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</si>
  <si>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</si>
  <si>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</si>
  <si>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</si>
  <si>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</si>
  <si>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</si>
  <si>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</si>
  <si>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</si>
  <si>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</si>
  <si>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</si>
  <si>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</si>
  <si>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</si>
  <si>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</si>
  <si>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</si>
  <si>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</si>
  <si>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</si>
  <si>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</si>
  <si>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</si>
  <si>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</si>
  <si>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</si>
  <si>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</si>
  <si>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</si>
  <si>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</si>
  <si>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</si>
  <si>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</si>
  <si>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</si>
  <si>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</si>
  <si>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</si>
  <si>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</si>
  <si>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</si>
  <si>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</si>
  <si>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</si>
  <si>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</si>
  <si>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</si>
  <si>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</si>
  <si>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</si>
  <si>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</si>
  <si>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</si>
  <si>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</si>
  <si>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</si>
  <si>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</si>
  <si>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</si>
  <si>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</si>
  <si>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</si>
  <si>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</si>
  <si>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</si>
  <si>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</si>
  <si>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</si>
  <si>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</si>
  <si>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</si>
  <si>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</si>
  <si>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</si>
  <si>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</si>
  <si>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</si>
  <si>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</si>
  <si>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</si>
  <si>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</si>
  <si>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</si>
  <si>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</si>
  <si>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</si>
  <si>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</si>
  <si>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</si>
  <si>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</si>
  <si>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</si>
  <si>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</si>
  <si>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</si>
  <si>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</si>
  <si>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</si>
  <si>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</si>
  <si>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</si>
  <si>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</si>
  <si>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</si>
  <si>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</si>
  <si>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</si>
  <si>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</si>
  <si>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</si>
  <si>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</si>
  <si>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</si>
  <si>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</si>
  <si>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</si>
  <si>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</si>
  <si>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</si>
  <si>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</si>
  <si>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</si>
  <si>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</si>
  <si>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</si>
  <si>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</si>
  <si>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</si>
  <si>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</si>
  <si>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</si>
  <si>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</si>
  <si>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</si>
  <si>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</si>
  <si>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</si>
  <si>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</si>
  <si>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</si>
  <si>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</si>
  <si>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</si>
  <si>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</si>
  <si>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</si>
  <si>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</si>
  <si>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</si>
  <si>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</si>
  <si>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</si>
  <si>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</si>
  <si>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</si>
  <si>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</si>
  <si>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</si>
  <si>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</si>
  <si>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</si>
  <si>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</si>
  <si>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</si>
  <si>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</si>
  <si>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</si>
  <si>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</si>
  <si>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</si>
  <si>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</si>
  <si>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</si>
  <si>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</si>
  <si>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</si>
  <si>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</si>
  <si>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</si>
  <si>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</si>
  <si>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</si>
  <si>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</si>
  <si>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</si>
  <si>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</si>
  <si>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</si>
  <si>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</si>
  <si>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</si>
  <si>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</si>
  <si>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</si>
  <si>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</si>
  <si>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</si>
  <si>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</si>
  <si>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</si>
  <si>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</si>
  <si>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</si>
  <si>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</si>
  <si>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</si>
  <si>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</si>
  <si>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</si>
  <si>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</si>
  <si>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</si>
  <si>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</si>
  <si>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</si>
  <si>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</si>
  <si>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</si>
  <si>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</si>
  <si>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</si>
  <si>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</si>
  <si>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</si>
  <si>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</si>
  <si>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</si>
  <si>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</si>
  <si>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</si>
  <si>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</si>
  <si>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</si>
  <si>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</si>
  <si>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</si>
  <si>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</si>
  <si>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</si>
  <si>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</si>
  <si>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</si>
  <si>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</si>
  <si>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</si>
  <si>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</si>
  <si>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</si>
  <si>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</si>
  <si>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</si>
  <si>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</si>
  <si>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</si>
  <si>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</si>
  <si>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</si>
  <si>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</si>
  <si>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</si>
  <si>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</si>
  <si>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</si>
  <si>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</si>
  <si>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</si>
  <si>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</si>
  <si>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</si>
  <si>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</si>
  <si>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</si>
  <si>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</si>
  <si>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</si>
  <si>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</si>
  <si>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</si>
  <si>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</si>
  <si>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</si>
  <si>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</si>
  <si>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</si>
  <si>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</si>
  <si>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</si>
  <si>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</si>
  <si>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</si>
  <si>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</si>
  <si>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</si>
  <si>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</si>
  <si>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</si>
  <si>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</si>
  <si>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</si>
  <si>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</si>
  <si>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</si>
  <si>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</si>
  <si>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</si>
  <si>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</si>
  <si>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</si>
  <si>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</si>
  <si>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</si>
  <si>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</si>
  <si>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</si>
  <si>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</si>
  <si>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</si>
  <si>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</si>
  <si>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</si>
  <si>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</si>
  <si>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</si>
  <si>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</si>
  <si>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</si>
  <si>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</si>
  <si>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</si>
  <si>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</si>
  <si>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</si>
  <si>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</si>
  <si>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</si>
  <si>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</si>
  <si>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</si>
  <si>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</si>
  <si>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</si>
  <si>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</si>
  <si>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</si>
  <si>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</si>
  <si>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</si>
  <si>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</si>
  <si>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</si>
  <si>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</si>
  <si>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</si>
  <si>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</si>
  <si>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</si>
  <si>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</si>
  <si>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</si>
  <si>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</si>
  <si>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</si>
  <si>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</si>
  <si>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</si>
  <si>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</si>
  <si>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</si>
  <si>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</si>
  <si>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</si>
  <si>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</si>
  <si>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</si>
  <si>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</si>
  <si>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</si>
  <si>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</si>
  <si>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</si>
  <si>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</si>
  <si>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</si>
  <si>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</si>
  <si>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</si>
  <si>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</si>
  <si>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</si>
  <si>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</si>
  <si>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</si>
  <si>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</si>
  <si>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</si>
  <si>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</si>
  <si>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</si>
  <si>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</si>
  <si>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</si>
  <si>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</si>
  <si>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</si>
  <si>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</si>
  <si>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</si>
  <si>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</si>
  <si>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</si>
  <si>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</si>
  <si>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</si>
  <si>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</si>
  <si>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</si>
  <si>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</si>
  <si>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</si>
  <si>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</si>
  <si>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</si>
  <si>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</si>
  <si>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</si>
  <si>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</si>
  <si>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</si>
  <si>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</si>
  <si>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</si>
  <si>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</si>
  <si>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</si>
  <si>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</si>
  <si>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</si>
  <si>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</si>
  <si>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</si>
  <si>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</si>
  <si>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</si>
  <si>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</si>
  <si>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</si>
  <si>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</si>
  <si>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</si>
  <si>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</si>
  <si>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</si>
  <si>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</si>
  <si>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</si>
  <si>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</si>
  <si>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</si>
  <si>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</si>
  <si>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</si>
  <si>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</si>
  <si>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</si>
  <si>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</si>
  <si>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</si>
  <si>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</si>
  <si>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</si>
  <si>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</si>
  <si>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</si>
  <si>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</si>
  <si>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</si>
  <si>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</si>
  <si>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</si>
  <si>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</si>
  <si>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</si>
  <si>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</si>
  <si>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</si>
  <si>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</si>
  <si>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</si>
  <si>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</si>
  <si>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</si>
  <si>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</si>
  <si>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</si>
  <si>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</si>
  <si>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</si>
  <si>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</si>
  <si>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</si>
  <si>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</si>
  <si>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</si>
  <si>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</si>
  <si>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</si>
  <si>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</si>
  <si>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</si>
  <si>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</si>
  <si>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</si>
  <si>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</si>
  <si>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</si>
  <si>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</si>
  <si>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</si>
  <si>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</si>
  <si>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</si>
  <si>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</si>
  <si>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</si>
  <si>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</si>
  <si>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</si>
  <si>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</si>
  <si>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</si>
  <si>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</si>
  <si>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</si>
  <si>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</si>
  <si>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</si>
  <si>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</si>
  <si>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</si>
  <si>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</si>
  <si>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</si>
  <si>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</si>
  <si>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</si>
  <si>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</si>
  <si>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</si>
  <si>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</si>
  <si>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</si>
  <si>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</si>
  <si>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</si>
  <si>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</si>
  <si>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</si>
  <si>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</si>
  <si>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</si>
  <si>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</si>
  <si>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</si>
  <si>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</si>
  <si>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</si>
  <si>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</si>
  <si>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</si>
  <si>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</si>
  <si>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</si>
  <si>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</si>
  <si>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</si>
  <si>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</si>
  <si>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</si>
  <si>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</si>
  <si>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</si>
  <si>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</si>
  <si>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</si>
  <si>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</si>
  <si>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</si>
  <si>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</si>
  <si>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</si>
  <si>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</si>
  <si>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</si>
  <si>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</si>
  <si>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</si>
  <si>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</si>
  <si>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</si>
  <si>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</si>
  <si>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</si>
  <si>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</si>
  <si>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</si>
  <si>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</si>
  <si>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</si>
  <si>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</si>
  <si>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</si>
  <si>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</si>
  <si>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</si>
  <si>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</si>
  <si>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</si>
  <si>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</si>
  <si>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</si>
  <si>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</si>
  <si>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</si>
  <si>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</si>
  <si>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</si>
  <si>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</si>
  <si>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</si>
  <si>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</si>
  <si>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</si>
  <si>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</si>
  <si>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</si>
  <si>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</si>
  <si>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</si>
  <si>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</si>
  <si>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</si>
  <si>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</si>
  <si>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</si>
  <si>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</si>
  <si>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</si>
  <si>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</si>
  <si>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</si>
  <si>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</si>
  <si>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</si>
  <si>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</si>
  <si>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</si>
  <si>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</si>
  <si>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</si>
  <si>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</si>
  <si>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</si>
  <si>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</si>
  <si>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</si>
  <si>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</si>
  <si>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</si>
  <si>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</si>
  <si>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</si>
  <si>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</si>
  <si>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</si>
  <si>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</si>
  <si>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</si>
  <si>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</si>
  <si>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</si>
  <si>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</si>
  <si>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</si>
  <si>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</si>
  <si>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</si>
  <si>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</si>
  <si>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</si>
  <si>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</si>
  <si>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</si>
  <si>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</si>
  <si>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</si>
  <si>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</si>
  <si>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</si>
  <si>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</si>
  <si>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</si>
  <si>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</si>
  <si>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</si>
  <si>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</si>
  <si>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</si>
  <si>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</si>
  <si>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</si>
  <si>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</si>
  <si>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</si>
  <si>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</si>
  <si>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</si>
  <si>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</si>
  <si>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</si>
  <si>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</si>
  <si>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</si>
  <si>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</si>
  <si>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</si>
  <si>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</si>
  <si>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</si>
  <si>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</si>
  <si>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</si>
  <si>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</si>
  <si>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</si>
  <si>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</si>
  <si>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</si>
  <si>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</si>
  <si>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</si>
  <si>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</si>
  <si>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</si>
  <si>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</si>
  <si>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</si>
  <si>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</si>
  <si>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</si>
  <si>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</si>
  <si>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</si>
  <si>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</si>
  <si>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</si>
  <si>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</si>
  <si>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</si>
  <si>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</si>
  <si>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</si>
  <si>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</si>
  <si>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</si>
  <si>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</si>
  <si>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</si>
  <si>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</si>
  <si>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</si>
  <si>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</si>
  <si>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</si>
  <si>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</si>
  <si>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</si>
  <si>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</si>
  <si>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</si>
  <si>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</si>
  <si>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</si>
  <si>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</si>
  <si>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</si>
  <si>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</si>
  <si>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</si>
  <si>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</si>
  <si>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</si>
  <si>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</si>
  <si>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</si>
  <si>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</si>
  <si>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</si>
  <si>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</si>
  <si>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</si>
  <si>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</si>
  <si>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</si>
  <si>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</si>
  <si>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</si>
  <si>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</si>
  <si>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</si>
  <si>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</si>
  <si>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</si>
  <si>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</si>
  <si>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</si>
  <si>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</si>
  <si>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</si>
  <si>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</si>
  <si>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</si>
  <si>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</si>
  <si>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</si>
  <si>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</si>
  <si>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</si>
  <si>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</si>
  <si>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</si>
  <si>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</si>
  <si>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</si>
  <si>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</si>
  <si>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</si>
  <si>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</si>
  <si>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</si>
  <si>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</si>
  <si>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</si>
  <si>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</si>
  <si>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</si>
  <si>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</si>
  <si>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</si>
  <si>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</si>
  <si>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</si>
  <si>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</si>
  <si>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</si>
  <si>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</si>
  <si>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</si>
  <si>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</si>
  <si>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</si>
  <si>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</si>
  <si>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</si>
  <si>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</si>
  <si>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</si>
  <si>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</si>
  <si>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</si>
  <si>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</si>
  <si>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</si>
  <si>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</si>
  <si>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</si>
  <si>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</si>
  <si>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</si>
  <si>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</si>
  <si>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</si>
  <si>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</si>
  <si>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</si>
  <si>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</si>
  <si>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</si>
  <si>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</si>
  <si>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</si>
  <si>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</si>
  <si>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</si>
  <si>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</si>
  <si>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</si>
  <si>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</si>
  <si>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</si>
  <si>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</si>
  <si>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</si>
  <si>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</si>
  <si>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</si>
  <si>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</si>
  <si>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</si>
  <si>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</si>
  <si>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</si>
  <si>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</si>
  <si>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</si>
  <si>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</si>
  <si>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</si>
  <si>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</si>
  <si>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</si>
  <si>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</si>
  <si>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</si>
  <si>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</si>
  <si>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</si>
  <si>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</si>
  <si>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</si>
  <si>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</si>
  <si>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</si>
  <si>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</si>
  <si>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</si>
  <si>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</si>
  <si>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</si>
  <si>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</si>
  <si>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</si>
  <si>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</si>
  <si>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</si>
  <si>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</si>
  <si>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</si>
  <si>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</si>
  <si>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</si>
  <si>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</si>
  <si>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</si>
  <si>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</si>
  <si>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</si>
  <si>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</si>
  <si>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</si>
  <si>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</si>
  <si>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</si>
  <si>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</si>
  <si>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</si>
  <si>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</si>
  <si>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</si>
  <si>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</si>
  <si>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</si>
  <si>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</si>
  <si>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</si>
  <si>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</si>
  <si>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</si>
  <si>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</si>
  <si>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</si>
  <si>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</si>
  <si>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</si>
  <si>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</si>
  <si>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</si>
  <si>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</si>
  <si>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</si>
  <si>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</si>
  <si>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</si>
  <si>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</si>
  <si>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</si>
  <si>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</si>
  <si>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</si>
  <si>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</si>
  <si>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</si>
  <si>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</si>
  <si>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</si>
  <si>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</si>
  <si>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</si>
  <si>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</si>
  <si>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</si>
  <si>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</si>
  <si>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</si>
  <si>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</si>
  <si>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</si>
  <si>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</si>
  <si>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</si>
  <si>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</si>
  <si>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</si>
  <si>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</si>
  <si>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</si>
  <si>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</si>
  <si>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</si>
  <si>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</si>
  <si>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</si>
  <si>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</si>
  <si>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</si>
  <si>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</si>
  <si>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</si>
  <si>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</si>
  <si>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</si>
  <si>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</si>
  <si>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</si>
  <si>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</si>
  <si>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</si>
  <si>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</si>
  <si>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</si>
  <si>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</si>
  <si>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</si>
  <si>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</si>
  <si>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</si>
  <si>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</si>
  <si>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</si>
  <si>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</si>
  <si>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</si>
  <si>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</si>
  <si>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</si>
  <si>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</si>
  <si>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</si>
  <si>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</si>
  <si>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</si>
  <si>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</si>
  <si>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</si>
  <si>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</si>
  <si>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</si>
  <si>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</si>
  <si>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</si>
  <si>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</si>
  <si>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</si>
  <si>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</si>
  <si>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</si>
  <si>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</si>
  <si>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</si>
  <si>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</si>
  <si>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</si>
  <si>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</si>
  <si>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</si>
  <si>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</si>
  <si>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</si>
  <si>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</si>
  <si>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</si>
  <si>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</si>
  <si>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</si>
  <si>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</si>
  <si>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</si>
  <si>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</si>
  <si>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</si>
  <si>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</si>
  <si>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</si>
  <si>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</si>
  <si>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</si>
  <si>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</si>
  <si>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</si>
  <si>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</si>
  <si>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</si>
  <si>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</si>
  <si>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</si>
  <si>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</si>
  <si>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</si>
  <si>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</si>
  <si>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</si>
  <si>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</si>
  <si>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</si>
  <si>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</si>
  <si>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</si>
  <si>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</si>
  <si>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</si>
  <si>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</si>
  <si>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</si>
  <si>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</si>
  <si>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</si>
  <si>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</si>
  <si>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</si>
  <si>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</si>
  <si>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</si>
  <si>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</si>
  <si>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</si>
  <si>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</si>
  <si>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</si>
  <si>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</si>
  <si>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</si>
  <si>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</si>
  <si>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</si>
  <si>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</si>
  <si>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</si>
  <si>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</si>
  <si>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</si>
  <si>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</si>
  <si>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</si>
  <si>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</si>
  <si>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</si>
  <si>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</si>
  <si>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</si>
  <si>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</si>
  <si>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</si>
  <si>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</si>
  <si>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</si>
  <si>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</si>
  <si>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</si>
  <si>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</si>
  <si>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</si>
  <si>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</si>
  <si>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</si>
  <si>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</si>
  <si>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</si>
  <si>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</si>
  <si>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</si>
  <si>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</si>
  <si>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</si>
  <si>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</si>
  <si>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</si>
  <si>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</si>
  <si>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</si>
  <si>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</si>
  <si>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</si>
  <si>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</si>
  <si>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</si>
  <si>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</si>
  <si>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</si>
  <si>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</si>
  <si>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</si>
  <si>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</si>
  <si>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</si>
  <si>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</si>
  <si>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</si>
  <si>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</si>
  <si>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</si>
  <si>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</si>
  <si>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</si>
  <si>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</si>
  <si>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</si>
  <si>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</si>
  <si>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</si>
  <si>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</si>
  <si>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</si>
  <si>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</si>
  <si>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</si>
  <si>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</si>
  <si>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</si>
  <si>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</si>
  <si>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</si>
  <si>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</si>
  <si>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</si>
  <si>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</si>
  <si>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</si>
  <si>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</si>
  <si>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</si>
  <si>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</si>
  <si>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</si>
  <si>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</si>
  <si>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</si>
  <si>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</si>
  <si>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</si>
  <si>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</si>
  <si>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</si>
  <si>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</si>
  <si>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</si>
  <si>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</si>
  <si>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</si>
  <si>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</si>
  <si>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</si>
  <si>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</si>
  <si>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</si>
  <si>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</si>
  <si>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</si>
  <si>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</si>
  <si>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</si>
  <si>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</si>
  <si>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</si>
  <si>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</si>
  <si>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</si>
  <si>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</si>
  <si>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</si>
  <si>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</si>
  <si>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</si>
  <si>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</si>
  <si>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</si>
  <si>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</si>
  <si>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</si>
  <si>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</si>
  <si>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</si>
  <si>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</si>
  <si>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</si>
  <si>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</si>
  <si>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</si>
  <si>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</si>
  <si>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</si>
  <si>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</si>
  <si>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</si>
  <si>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</si>
  <si>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</si>
  <si>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</si>
  <si>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</si>
  <si>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</si>
  <si>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</si>
  <si>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</si>
  <si>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</si>
  <si>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</si>
  <si>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</si>
  <si>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</si>
  <si>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</si>
  <si>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</si>
  <si>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</si>
  <si>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</si>
  <si>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</si>
  <si>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</si>
  <si>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</si>
  <si>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</si>
  <si>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</si>
  <si>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</si>
  <si>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</si>
  <si>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</si>
  <si>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</si>
  <si>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</si>
  <si>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</si>
  <si>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</si>
  <si>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</si>
  <si>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</si>
  <si>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</si>
  <si>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</si>
  <si>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</si>
  <si>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</si>
  <si>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</si>
  <si>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</si>
  <si>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</si>
  <si>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</si>
  <si>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</si>
  <si>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</si>
  <si>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</si>
  <si>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</si>
  <si>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</si>
  <si>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</si>
  <si>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</si>
  <si>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</si>
  <si>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</si>
  <si>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</si>
  <si>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</si>
  <si>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</si>
  <si>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</si>
  <si>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</si>
  <si>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</si>
  <si>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</si>
  <si>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</si>
  <si>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</si>
  <si>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</si>
  <si>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</si>
  <si>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</si>
  <si>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</si>
  <si>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</si>
  <si>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</si>
  <si>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</si>
  <si>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</si>
  <si>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</si>
  <si>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</si>
  <si>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</si>
  <si>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</si>
  <si>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</si>
  <si>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</si>
  <si>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</si>
  <si>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</si>
  <si>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</si>
  <si>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</si>
  <si>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</si>
  <si>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</si>
  <si>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</si>
  <si>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</si>
  <si>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</si>
  <si>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</si>
  <si>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</si>
  <si>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</si>
  <si>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</si>
  <si>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</si>
  <si>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</si>
  <si>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</si>
  <si>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</si>
  <si>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</si>
  <si>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</si>
  <si>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</si>
  <si>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</si>
  <si>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</si>
  <si>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</si>
  <si>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</si>
  <si>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</si>
  <si>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</si>
  <si>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</si>
  <si>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</si>
  <si>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</si>
  <si>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</si>
  <si>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</si>
  <si>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</si>
  <si>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</si>
  <si>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</si>
  <si>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</si>
  <si>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</si>
  <si>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</si>
  <si>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</si>
  <si>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</si>
  <si>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</si>
  <si>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</si>
  <si>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</si>
  <si>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</si>
  <si>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</si>
  <si>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</si>
  <si>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</si>
  <si>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</si>
  <si>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</si>
  <si>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</si>
  <si>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</si>
  <si>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</si>
  <si>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</si>
  <si>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</si>
  <si>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</si>
  <si>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</si>
  <si>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</si>
  <si>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</si>
  <si>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</si>
  <si>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</si>
  <si>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</si>
  <si>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</si>
  <si>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</si>
  <si>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</si>
  <si>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</si>
  <si>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</si>
  <si>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</si>
  <si>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</si>
  <si>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</si>
  <si>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</si>
  <si>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</si>
  <si>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</si>
  <si>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</si>
  <si>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</si>
  <si>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</si>
  <si>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</si>
  <si>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</si>
  <si>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</si>
  <si>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</si>
  <si>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</si>
  <si>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</si>
  <si>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</si>
  <si>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</si>
  <si>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</si>
  <si>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</si>
  <si>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</si>
  <si>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</si>
  <si>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</si>
  <si>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</si>
  <si>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</si>
  <si>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</si>
  <si>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</si>
  <si>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</si>
  <si>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</si>
  <si>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</si>
  <si>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</si>
  <si>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</si>
  <si>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</si>
  <si>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</si>
  <si>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</si>
  <si>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</si>
  <si>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</si>
  <si>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</si>
  <si>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</si>
  <si>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</si>
  <si>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</si>
  <si>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</si>
  <si>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</si>
  <si>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</si>
  <si>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</si>
  <si>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</si>
  <si>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</si>
  <si>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</si>
  <si>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</si>
  <si>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</si>
  <si>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</si>
  <si>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</si>
  <si>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</si>
  <si>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</si>
  <si>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</si>
  <si>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</si>
  <si>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</si>
  <si>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</si>
  <si>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</si>
  <si>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</si>
  <si>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</si>
  <si>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</si>
  <si>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</si>
  <si>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</si>
  <si>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</si>
  <si>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</si>
  <si>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</si>
  <si>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</si>
  <si>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</si>
  <si>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</si>
  <si>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</si>
  <si>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</si>
  <si>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</si>
  <si>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</si>
  <si>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</si>
  <si>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</si>
  <si>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</si>
  <si>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</si>
  <si>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</si>
  <si>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</si>
  <si>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</si>
  <si>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</si>
  <si>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</si>
  <si>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</si>
  <si>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</si>
  <si>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</si>
  <si>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</si>
  <si>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</si>
  <si>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</si>
  <si>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</si>
  <si>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</si>
  <si>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</si>
  <si>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</si>
  <si>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</si>
  <si>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</si>
  <si>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</si>
  <si>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</si>
  <si>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</si>
  <si>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</si>
  <si>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</si>
  <si>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</si>
  <si>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</si>
  <si>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</si>
  <si>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</si>
  <si>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</si>
  <si>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</si>
  <si>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</si>
  <si>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</si>
  <si>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</si>
  <si>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</si>
  <si>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</si>
  <si>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</si>
  <si>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</si>
  <si>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</si>
  <si>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</si>
  <si>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</si>
  <si>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</si>
  <si>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</si>
  <si>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</si>
  <si>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</si>
  <si>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</si>
  <si>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</si>
  <si>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</si>
  <si>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</si>
  <si>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</si>
  <si>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</si>
  <si>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</si>
  <si>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</si>
  <si>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</si>
  <si>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</si>
  <si>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</si>
  <si>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</si>
  <si>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</si>
  <si>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</si>
  <si>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</si>
  <si>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</si>
  <si>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</si>
  <si>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</si>
  <si>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</si>
  <si>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</si>
  <si>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</si>
  <si>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</si>
  <si>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</si>
  <si>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</si>
  <si>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</si>
  <si>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</si>
  <si>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</si>
  <si>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</si>
  <si>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</si>
  <si>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</si>
  <si>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</si>
  <si>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</si>
  <si>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</si>
  <si>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</si>
  <si>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</si>
  <si>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</si>
  <si>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</si>
  <si>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</si>
  <si>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</si>
  <si>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</si>
  <si>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</si>
  <si>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</si>
  <si>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</si>
  <si>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</si>
  <si>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</si>
  <si>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</si>
  <si>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</si>
  <si>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</si>
  <si>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</si>
  <si>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</si>
  <si>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</si>
  <si>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</si>
  <si>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</si>
  <si>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</si>
  <si>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</si>
  <si>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</si>
  <si>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</si>
  <si>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</si>
  <si>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</si>
  <si>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</si>
  <si>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</si>
  <si>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</si>
  <si>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</si>
  <si>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</si>
  <si>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</si>
  <si>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</si>
  <si>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</si>
  <si>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</si>
  <si>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</si>
  <si>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</si>
  <si>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</si>
  <si>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</si>
  <si>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</si>
  <si>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</si>
  <si>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</si>
  <si>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</si>
  <si>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</si>
  <si>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</si>
  <si>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</si>
  <si>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</si>
  <si>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</si>
  <si>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</si>
  <si>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</si>
  <si>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</si>
  <si>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</si>
  <si>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</si>
  <si>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</si>
  <si>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</si>
  <si>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</si>
  <si>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</si>
  <si>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</si>
  <si>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</si>
  <si>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</si>
  <si>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</si>
  <si>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</si>
  <si>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</si>
  <si>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</si>
  <si>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</si>
  <si>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</si>
  <si>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</si>
  <si>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</si>
  <si>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</si>
  <si>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</si>
  <si>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</si>
  <si>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</si>
  <si>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</si>
  <si>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</si>
  <si>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</si>
  <si>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</si>
  <si>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</si>
  <si>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</si>
  <si>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</si>
  <si>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</si>
  <si>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</si>
  <si>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</si>
  <si>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</si>
  <si>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</si>
  <si>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</si>
  <si>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</si>
  <si>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</si>
  <si>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</si>
  <si>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</si>
  <si>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</si>
  <si>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</si>
  <si>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</si>
  <si>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</si>
  <si>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</si>
  <si>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</si>
  <si>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</si>
  <si>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</si>
  <si>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</si>
  <si>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</si>
  <si>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</si>
  <si>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</si>
  <si>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</si>
  <si>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</si>
  <si>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</si>
  <si>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</si>
  <si>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</si>
  <si>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</si>
  <si>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</si>
  <si>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</si>
  <si>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</si>
  <si>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</si>
  <si>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</si>
  <si>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</si>
  <si>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</si>
  <si>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</si>
  <si>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</si>
  <si>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</si>
  <si>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</si>
  <si>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</si>
  <si>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</si>
  <si>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</si>
  <si>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</si>
  <si>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</si>
  <si>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</si>
  <si>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</si>
  <si>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</si>
  <si>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</si>
  <si>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</si>
  <si>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</si>
  <si>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</si>
  <si>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</si>
  <si>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</si>
  <si>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</si>
  <si>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</si>
  <si>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</si>
  <si>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</si>
  <si>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</si>
  <si>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</si>
  <si>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</si>
  <si>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</si>
  <si>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</si>
  <si>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</si>
  <si>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</si>
  <si>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</si>
  <si>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</si>
  <si>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</si>
  <si>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</si>
  <si>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</si>
  <si>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</si>
  <si>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</si>
  <si>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</si>
  <si>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</si>
  <si>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</si>
  <si>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</si>
  <si>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</si>
  <si>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</si>
  <si>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</si>
  <si>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</si>
  <si>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</si>
  <si>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</si>
  <si>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</si>
  <si>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</si>
  <si>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</si>
  <si>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</si>
  <si>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</si>
  <si>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</si>
  <si>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</si>
  <si>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</si>
  <si>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</si>
  <si>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</si>
  <si>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</si>
  <si>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</si>
  <si>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</si>
  <si>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</si>
  <si>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</si>
  <si>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</si>
  <si>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</si>
  <si>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</si>
  <si>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</si>
  <si>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</si>
  <si>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</si>
  <si>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</si>
  <si>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</si>
  <si>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</si>
  <si>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</si>
  <si>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</si>
  <si>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</si>
  <si>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</si>
  <si>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</si>
  <si>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</si>
  <si>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</si>
  <si>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</si>
  <si>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</si>
  <si>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</si>
  <si>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</si>
  <si>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</si>
  <si>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</si>
  <si>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</si>
  <si>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</si>
  <si>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</si>
  <si>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</si>
  <si>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</si>
  <si>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</si>
  <si>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</si>
  <si>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</si>
  <si>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</si>
  <si>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</si>
  <si>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</si>
  <si>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</si>
  <si>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</si>
  <si>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</si>
  <si>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</si>
  <si>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</si>
  <si>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</si>
  <si>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</si>
  <si>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</si>
  <si>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</si>
  <si>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</si>
  <si>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</si>
  <si>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</si>
  <si>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</si>
  <si>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</si>
  <si>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</si>
  <si>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</si>
  <si>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</si>
  <si>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</si>
  <si>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</si>
  <si>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</si>
  <si>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</si>
  <si>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</si>
  <si>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</si>
  <si>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</si>
  <si>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</si>
  <si>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</si>
  <si>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</si>
  <si>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</si>
  <si>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</si>
  <si>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</si>
  <si>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</si>
  <si>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</si>
  <si>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</si>
  <si>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</si>
  <si>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</si>
  <si>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</si>
  <si>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</si>
  <si>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</si>
  <si>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</si>
  <si>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</si>
  <si>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</si>
  <si>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</si>
  <si>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</si>
  <si>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</si>
  <si>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</si>
  <si>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</si>
  <si>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</si>
  <si>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</si>
  <si>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</si>
  <si>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</si>
  <si>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</si>
  <si>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</si>
  <si>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</si>
  <si>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</si>
  <si>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</si>
  <si>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</si>
  <si>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</si>
  <si>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</si>
  <si>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</si>
  <si>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</si>
  <si>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</si>
  <si>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</si>
  <si>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</si>
  <si>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</si>
  <si>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</si>
  <si>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</si>
  <si>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</si>
  <si>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</si>
  <si>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</si>
  <si>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</si>
  <si>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</si>
  <si>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</si>
  <si>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</si>
  <si>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</si>
  <si>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</si>
  <si>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</si>
  <si>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</si>
  <si>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</si>
  <si>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</si>
  <si>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</si>
  <si>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</si>
  <si>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</si>
  <si>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</si>
  <si>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</si>
  <si>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</si>
  <si>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</si>
  <si>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</si>
  <si>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</si>
  <si>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</si>
  <si>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</si>
  <si>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</si>
  <si>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</si>
  <si>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</si>
  <si>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</si>
  <si>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</si>
  <si>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</si>
  <si>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</si>
  <si>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</si>
  <si>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</si>
  <si>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</si>
  <si>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</si>
  <si>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</si>
  <si>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</si>
  <si>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</si>
  <si>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</si>
  <si>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</si>
  <si>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</si>
  <si>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</si>
  <si>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</si>
  <si>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</si>
  <si>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</si>
  <si>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</si>
  <si>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</si>
  <si>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</si>
  <si>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</si>
  <si>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</si>
  <si>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</si>
  <si>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</si>
  <si>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</si>
  <si>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</si>
  <si>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</si>
  <si>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</si>
  <si>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</si>
  <si>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</si>
  <si>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</si>
  <si>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</si>
  <si>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</si>
  <si>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</si>
  <si>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</si>
  <si>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</si>
  <si>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</si>
  <si>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</si>
  <si>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</si>
  <si>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</si>
  <si>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</si>
  <si>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</si>
  <si>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</si>
  <si>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</si>
  <si>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</si>
  <si>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</si>
  <si>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</si>
  <si>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</si>
  <si>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</si>
  <si>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</si>
  <si>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</si>
  <si>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</si>
  <si>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</si>
  <si>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</si>
  <si>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</si>
  <si>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</si>
  <si>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</si>
  <si>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</si>
  <si>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</si>
  <si>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</si>
  <si>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</si>
  <si>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</si>
  <si>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</si>
  <si>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</si>
  <si>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</si>
  <si>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</si>
  <si>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</si>
  <si>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</si>
  <si>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</si>
  <si>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</si>
  <si>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</si>
  <si>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</si>
  <si>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</si>
  <si>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</si>
  <si>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</si>
  <si>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</si>
  <si>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</si>
  <si>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</si>
  <si>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</si>
  <si>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</si>
  <si>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</si>
  <si>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</si>
  <si>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</si>
  <si>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</si>
  <si>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</si>
  <si>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</si>
  <si>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</si>
  <si>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</si>
  <si>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</si>
  <si>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</si>
  <si>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</si>
  <si>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</si>
  <si>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</si>
  <si>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</si>
  <si>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</si>
  <si>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</si>
  <si>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</si>
  <si>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</si>
  <si>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</si>
  <si>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</si>
  <si>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</si>
  <si>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</si>
  <si>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</si>
  <si>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</si>
  <si>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</si>
  <si>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</si>
  <si>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</si>
  <si>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</si>
  <si>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</si>
  <si>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</si>
  <si>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</si>
  <si>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</si>
  <si>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</si>
  <si>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</si>
  <si>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</si>
  <si>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</si>
  <si>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</si>
  <si>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</si>
  <si>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</si>
  <si>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</si>
  <si>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</si>
  <si>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</si>
  <si>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</si>
  <si>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</si>
  <si>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</si>
  <si>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</si>
  <si>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</si>
  <si>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</si>
  <si>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</si>
  <si>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</si>
  <si>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</si>
  <si>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</si>
  <si>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</si>
  <si>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</si>
  <si>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</si>
  <si>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</si>
  <si>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</si>
  <si>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</si>
  <si>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</si>
  <si>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</si>
  <si>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</si>
  <si>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</si>
  <si>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</si>
  <si>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</si>
  <si>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</si>
  <si>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</si>
  <si>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</si>
  <si>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</si>
  <si>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</si>
  <si>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</si>
  <si>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</si>
  <si>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</si>
  <si>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</si>
  <si>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</si>
  <si>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</si>
  <si>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</si>
  <si>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</si>
  <si>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</si>
  <si>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</si>
  <si>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</si>
  <si>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</si>
  <si>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</si>
  <si>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</si>
  <si>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</si>
  <si>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</si>
  <si>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</si>
  <si>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</si>
  <si>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</si>
  <si>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</si>
  <si>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</si>
  <si>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</si>
  <si>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</si>
  <si>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</si>
  <si>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</si>
  <si>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</si>
  <si>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</si>
  <si>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</si>
  <si>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</si>
  <si>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</si>
  <si>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</si>
  <si>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</si>
  <si>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</si>
  <si>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</si>
  <si>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</si>
  <si>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</si>
  <si>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</si>
  <si>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</si>
  <si>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</si>
  <si>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</si>
  <si>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</si>
  <si>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</si>
  <si>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</si>
  <si>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</si>
  <si>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</si>
  <si>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</si>
  <si>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</si>
  <si>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</si>
  <si>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</si>
  <si>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</si>
  <si>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</si>
  <si>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</si>
  <si>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</si>
  <si>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</si>
  <si>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</si>
  <si>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</si>
  <si>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</si>
  <si>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</si>
  <si>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</si>
  <si>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</si>
  <si>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</si>
  <si>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</si>
  <si>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</si>
  <si>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</si>
  <si>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</si>
  <si>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</si>
  <si>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</si>
  <si>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</si>
  <si>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</si>
  <si>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</si>
  <si>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</si>
  <si>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</si>
  <si>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</si>
  <si>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</si>
  <si>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</si>
  <si>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</si>
  <si>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</si>
  <si>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</si>
  <si>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</si>
  <si>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</si>
  <si>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</si>
  <si>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</si>
  <si>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</si>
  <si>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</si>
  <si>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</si>
  <si>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</si>
  <si>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</si>
  <si>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</si>
  <si>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</si>
  <si>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</si>
  <si>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</si>
  <si>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</si>
  <si>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</si>
  <si>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</si>
  <si>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</si>
  <si>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</si>
  <si>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</si>
  <si>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</si>
  <si>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</si>
  <si>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</si>
  <si>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</si>
  <si>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</si>
  <si>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</si>
  <si>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</si>
  <si>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</si>
  <si>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</si>
  <si>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</si>
  <si>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</si>
  <si>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</si>
  <si>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</si>
  <si>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</si>
  <si>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</si>
  <si>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</si>
  <si>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</si>
  <si>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</si>
  <si>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</si>
  <si>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</si>
  <si>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</si>
  <si>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</si>
  <si>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</si>
  <si>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</si>
  <si>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</si>
  <si>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</si>
  <si>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</si>
  <si>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</si>
  <si>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</si>
  <si>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</si>
  <si>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</si>
  <si>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</si>
  <si>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</si>
  <si>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</si>
  <si>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</si>
  <si>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</si>
  <si>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</si>
  <si>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</si>
  <si>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</si>
  <si>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</si>
  <si>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</si>
  <si>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</si>
  <si>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</si>
  <si>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</si>
  <si>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</si>
  <si>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</si>
  <si>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</si>
  <si>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</si>
  <si>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</si>
  <si>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</si>
  <si>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</si>
  <si>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</si>
  <si>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</si>
  <si>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</si>
  <si>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</si>
  <si>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</si>
  <si>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</si>
  <si>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</si>
  <si>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</si>
  <si>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</si>
  <si>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</si>
  <si>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</si>
  <si>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</si>
  <si>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</si>
  <si>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</si>
  <si>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</si>
  <si>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</si>
  <si>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</si>
  <si>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</si>
  <si>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</si>
  <si>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</si>
  <si>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</si>
  <si>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</si>
  <si>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</si>
  <si>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</si>
  <si>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</si>
  <si>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</si>
  <si>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</si>
  <si>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</si>
  <si>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</si>
  <si>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</si>
  <si>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</si>
  <si>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</si>
  <si>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</si>
  <si>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</si>
  <si>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</si>
  <si>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</si>
  <si>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</si>
  <si>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</si>
  <si>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</si>
  <si>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</si>
  <si>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</si>
  <si>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</si>
  <si>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</si>
  <si>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</si>
  <si>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</si>
  <si>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</si>
  <si>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</si>
  <si>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</si>
  <si>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</si>
  <si>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</si>
  <si>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</si>
  <si>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</si>
  <si>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</si>
  <si>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</si>
  <si>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</si>
  <si>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</si>
  <si>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</si>
  <si>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</si>
  <si>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</si>
  <si>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</si>
  <si>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</si>
  <si>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</si>
  <si>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</si>
  <si>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</si>
  <si>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</si>
  <si>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</si>
  <si>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</si>
  <si>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</si>
  <si>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</si>
  <si>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</si>
  <si>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</si>
  <si>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</si>
  <si>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</si>
  <si>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</si>
  <si>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</si>
  <si>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</si>
  <si>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</si>
  <si>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</si>
  <si>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</si>
  <si>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</si>
  <si>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</si>
  <si>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</si>
  <si>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</si>
  <si>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</si>
  <si>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</si>
  <si>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</si>
  <si>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</si>
  <si>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</si>
  <si>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</si>
  <si>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</si>
  <si>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</si>
  <si>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</si>
  <si>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</si>
  <si>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</si>
  <si>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</si>
  <si>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</si>
  <si>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</si>
  <si>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</si>
  <si>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</si>
  <si>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</si>
  <si>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</si>
  <si>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</si>
  <si>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</si>
  <si>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</si>
  <si>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</si>
  <si>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</si>
  <si>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</si>
  <si>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</si>
  <si>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</si>
  <si>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</si>
  <si>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</si>
  <si>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</si>
  <si>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</si>
  <si>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</si>
  <si>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</si>
  <si>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</si>
  <si>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</si>
  <si>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</si>
  <si>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</si>
  <si>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</si>
  <si>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</si>
  <si>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</si>
  <si>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</si>
  <si>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</si>
  <si>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</si>
  <si>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</si>
  <si>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</si>
  <si>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</si>
  <si>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</si>
  <si>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</si>
  <si>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</si>
  <si>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</si>
  <si>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</si>
  <si>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</si>
  <si>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</si>
  <si>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</si>
  <si>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</si>
  <si>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</si>
  <si>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</si>
  <si>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</si>
  <si>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</si>
  <si>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</si>
  <si>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</si>
  <si>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</si>
  <si>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</si>
  <si>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</si>
  <si>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</si>
  <si>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</si>
  <si>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</si>
  <si>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</si>
  <si>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</si>
  <si>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</si>
  <si>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</si>
  <si>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</si>
  <si>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</si>
  <si>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</si>
  <si>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</si>
  <si>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</si>
  <si>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</si>
  <si>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</si>
  <si>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</si>
  <si>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</si>
  <si>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</si>
  <si>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</si>
  <si>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</si>
  <si>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</si>
  <si>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</si>
  <si>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</si>
  <si>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</si>
  <si>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</si>
  <si>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</si>
  <si>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</si>
  <si>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</si>
  <si>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</si>
  <si>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</si>
  <si>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</si>
  <si>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</si>
  <si>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</si>
  <si>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</si>
  <si>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</si>
  <si>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</si>
  <si>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</si>
  <si>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</si>
  <si>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</si>
  <si>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</si>
  <si>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</si>
  <si>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</si>
  <si>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</si>
  <si>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</si>
  <si>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</si>
  <si>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</si>
  <si>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</si>
  <si>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</si>
  <si>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</si>
  <si>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</si>
  <si>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</si>
  <si>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</si>
  <si>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</si>
  <si>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</si>
  <si>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</si>
  <si>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</si>
  <si>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</si>
  <si>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</si>
  <si>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</si>
  <si>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</si>
  <si>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</si>
  <si>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</si>
  <si>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</si>
  <si>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</si>
  <si>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</si>
  <si>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</si>
  <si>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</si>
  <si>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</si>
  <si>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</si>
  <si>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</si>
  <si>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</si>
  <si>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</si>
  <si>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</si>
  <si>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</si>
  <si>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</si>
  <si>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</si>
  <si>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</si>
  <si>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</si>
  <si>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</si>
  <si>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</si>
  <si>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</si>
  <si>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</si>
  <si>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</si>
  <si>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</si>
  <si>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</si>
  <si>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</si>
  <si>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</si>
  <si>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</si>
  <si>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</si>
  <si>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</si>
  <si>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</si>
  <si>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</si>
  <si>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</si>
  <si>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</si>
  <si>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</si>
  <si>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</si>
  <si>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</si>
  <si>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</si>
  <si>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</si>
  <si>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</si>
  <si>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</si>
  <si>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</si>
  <si>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</si>
  <si>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</si>
  <si>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</si>
  <si>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</si>
  <si>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</si>
  <si>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</si>
  <si>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</si>
  <si>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</si>
  <si>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</si>
  <si>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</si>
  <si>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</si>
  <si>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</si>
  <si>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</si>
  <si>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</si>
  <si>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</si>
  <si>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</si>
  <si>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</si>
  <si>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</si>
  <si>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</si>
  <si>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</si>
  <si>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</si>
  <si>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</si>
  <si>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</si>
  <si>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</si>
  <si>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</si>
  <si>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</si>
  <si>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</si>
  <si>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</si>
  <si>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</si>
  <si>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</si>
  <si>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</si>
  <si>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</si>
  <si>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</si>
  <si>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</si>
  <si>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</si>
  <si>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</si>
  <si>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</si>
  <si>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</si>
  <si>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</si>
  <si>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</si>
  <si>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</si>
  <si>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</si>
  <si>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</si>
  <si>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</si>
  <si>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</si>
  <si>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</si>
  <si>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</si>
  <si>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</si>
  <si>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</si>
  <si>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</si>
  <si>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</si>
  <si>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</si>
  <si>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</si>
  <si>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</si>
  <si>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</si>
  <si>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</si>
  <si>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</si>
  <si>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</si>
  <si>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</si>
  <si>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</si>
  <si>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</si>
  <si>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</si>
  <si>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</si>
  <si>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</si>
  <si>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</si>
  <si>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</si>
  <si>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</si>
  <si>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</si>
  <si>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</si>
  <si>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</si>
  <si>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</si>
  <si>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</si>
  <si>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</si>
  <si>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</si>
  <si>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</si>
  <si>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</si>
  <si>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</si>
  <si>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</si>
  <si>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</si>
  <si>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</si>
  <si>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</si>
  <si>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</si>
  <si>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</si>
  <si>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</si>
  <si>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</si>
  <si>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</si>
  <si>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</si>
  <si>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</si>
  <si>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</si>
  <si>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</si>
  <si>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</si>
  <si>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</si>
  <si>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</si>
  <si>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</si>
  <si>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</si>
  <si>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</si>
  <si>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</si>
  <si>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</si>
  <si>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</si>
  <si>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</si>
  <si>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</si>
  <si>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</si>
  <si>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</si>
  <si>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</si>
  <si>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</si>
  <si>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</si>
  <si>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</si>
  <si>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</si>
  <si>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</si>
  <si>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</si>
  <si>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</si>
  <si>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</si>
  <si>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</si>
  <si>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</si>
  <si>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</si>
  <si>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</si>
  <si>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</si>
  <si>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</si>
  <si>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</si>
  <si>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</si>
  <si>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</si>
  <si>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</si>
  <si>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</si>
  <si>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</si>
  <si>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</si>
  <si>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</si>
  <si>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</si>
  <si>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</si>
  <si>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</si>
  <si>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</si>
  <si>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</si>
  <si>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</si>
  <si>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</si>
  <si>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</si>
  <si>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</si>
  <si>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</si>
  <si>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</si>
  <si>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</si>
  <si>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</si>
  <si>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</si>
  <si>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</si>
  <si>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</si>
  <si>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</si>
  <si>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</si>
  <si>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</si>
  <si>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</si>
  <si>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</si>
  <si>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</si>
  <si>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</si>
  <si>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</si>
  <si>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</si>
  <si>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</si>
  <si>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</si>
  <si>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</si>
  <si>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</si>
  <si>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</si>
  <si>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</si>
  <si>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</si>
  <si>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</si>
  <si>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</si>
  <si>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</si>
  <si>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</si>
  <si>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</si>
  <si>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</si>
  <si>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</si>
  <si>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</si>
  <si>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</si>
  <si>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</si>
  <si>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</si>
  <si>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</si>
  <si>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</si>
  <si>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</si>
  <si>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</si>
  <si>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</si>
  <si>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</si>
  <si>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</si>
  <si>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</si>
  <si>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</si>
  <si>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</si>
  <si>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</si>
  <si>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</si>
  <si>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</si>
  <si>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</si>
  <si>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</si>
  <si>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</si>
  <si>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</si>
  <si>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</si>
  <si>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</si>
  <si>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</si>
  <si>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</si>
  <si>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</si>
  <si>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</si>
  <si>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</si>
  <si>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</si>
  <si>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</si>
  <si>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</si>
  <si>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</si>
  <si>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</si>
  <si>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</si>
  <si>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</si>
  <si>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</si>
  <si>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</si>
  <si>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</si>
  <si>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</si>
  <si>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</si>
  <si>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</si>
  <si>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</si>
  <si>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</si>
  <si>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</si>
  <si>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</si>
  <si>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</si>
  <si>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</si>
  <si>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</si>
  <si>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</si>
  <si>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</si>
  <si>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</si>
  <si>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</si>
  <si>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</si>
  <si>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</si>
  <si>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</si>
  <si>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</si>
  <si>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</si>
  <si>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</si>
  <si>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</si>
  <si>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</si>
  <si>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</si>
  <si>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</si>
  <si>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</si>
  <si>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</si>
  <si>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</si>
  <si>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</si>
  <si>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</si>
  <si>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</si>
  <si>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</si>
  <si>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</si>
  <si>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</si>
  <si>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</si>
  <si>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</si>
  <si>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</si>
  <si>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</si>
  <si>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</si>
  <si>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</si>
  <si>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</si>
  <si>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</si>
  <si>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</si>
  <si>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</si>
  <si>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</si>
  <si>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</si>
  <si>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</si>
  <si>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</si>
  <si>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</si>
  <si>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</si>
  <si>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</si>
  <si>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</si>
  <si>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</si>
  <si>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</si>
  <si>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</si>
  <si>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</si>
  <si>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</si>
  <si>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</si>
  <si>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</si>
  <si>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</si>
  <si>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</si>
  <si>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</si>
  <si>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</si>
  <si>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</si>
  <si>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</si>
  <si>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</si>
  <si>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</si>
  <si>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</si>
  <si>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</si>
  <si>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</si>
  <si>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</si>
  <si>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</si>
  <si>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</si>
  <si>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</si>
  <si>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</si>
  <si>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</si>
  <si>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</si>
  <si>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</si>
  <si>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</si>
  <si>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</si>
  <si>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</si>
  <si>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</si>
  <si>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</si>
  <si>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</si>
  <si>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</si>
  <si>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</si>
  <si>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</si>
  <si>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</si>
  <si>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</si>
  <si>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</si>
  <si>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</si>
  <si>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</si>
  <si>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</si>
  <si>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</si>
  <si>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</si>
  <si>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</si>
  <si>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</si>
  <si>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</si>
  <si>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</si>
  <si>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</si>
  <si>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</si>
  <si>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</si>
  <si>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</si>
  <si>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</si>
  <si>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</si>
  <si>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</si>
  <si>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</si>
  <si>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</si>
  <si>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</si>
  <si>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</si>
  <si>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</si>
  <si>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</si>
  <si>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</si>
  <si>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</si>
  <si>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</si>
  <si>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</si>
  <si>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</si>
  <si>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</si>
  <si>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</si>
  <si>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</si>
  <si>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</si>
  <si>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</si>
  <si>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</si>
  <si>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</si>
  <si>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</si>
  <si>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</si>
  <si>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</si>
  <si>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</si>
  <si>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</si>
  <si>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</si>
  <si>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</si>
  <si>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</si>
  <si>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</si>
  <si>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</si>
  <si>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</si>
  <si>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</si>
  <si>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</si>
  <si>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</si>
  <si>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</si>
  <si>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</si>
  <si>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</si>
  <si>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</si>
  <si>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</si>
  <si>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</si>
  <si>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</si>
  <si>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</si>
  <si>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</si>
  <si>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</si>
  <si>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</si>
  <si>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</si>
  <si>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</si>
  <si>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</si>
  <si>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</si>
  <si>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</si>
  <si>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</si>
  <si>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</si>
  <si>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</si>
  <si>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</si>
  <si>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</si>
  <si>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</si>
  <si>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</si>
  <si>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</si>
  <si>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</si>
  <si>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</si>
  <si>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</si>
  <si>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</si>
  <si>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</si>
  <si>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</si>
  <si>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</si>
  <si>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</si>
  <si>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</si>
  <si>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</si>
  <si>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</si>
  <si>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</si>
  <si>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</si>
  <si>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</si>
  <si>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</si>
  <si>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</si>
  <si>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</si>
  <si>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</si>
  <si>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</si>
  <si>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</si>
  <si>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</si>
  <si>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</si>
  <si>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</si>
  <si>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</si>
  <si>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</si>
  <si>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</si>
  <si>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</si>
  <si>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</si>
  <si>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</si>
  <si>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</si>
  <si>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</si>
  <si>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</si>
  <si>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</si>
  <si>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</si>
  <si>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</si>
  <si>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</si>
  <si>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</si>
  <si>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</si>
  <si>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</si>
  <si>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</si>
  <si>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</si>
  <si>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</si>
  <si>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</si>
  <si>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</si>
  <si>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</si>
  <si>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</si>
  <si>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</si>
  <si>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</si>
  <si>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</si>
  <si>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</si>
  <si>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</si>
  <si>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</si>
  <si>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</si>
  <si>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</si>
  <si>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</si>
  <si>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</si>
  <si>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</si>
  <si>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</si>
  <si>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</si>
  <si>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</si>
  <si>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</si>
  <si>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</si>
  <si>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</si>
  <si>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</si>
  <si>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</si>
  <si>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</si>
  <si>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</si>
  <si>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</si>
  <si>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</si>
  <si>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</si>
  <si>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</si>
  <si>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</si>
  <si>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</si>
  <si>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</si>
  <si>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</si>
  <si>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</si>
  <si>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</si>
  <si>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</si>
  <si>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</si>
  <si>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</si>
  <si>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</si>
  <si>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</si>
  <si>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</si>
  <si>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</si>
  <si>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</si>
  <si>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</si>
  <si>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</si>
  <si>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</si>
  <si>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</si>
  <si>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</si>
  <si>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</si>
  <si>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</si>
  <si>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</si>
  <si>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</si>
  <si>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</si>
  <si>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</si>
  <si>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</si>
  <si>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</si>
  <si>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</si>
  <si>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</si>
  <si>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</si>
  <si>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</si>
  <si>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</si>
  <si>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</si>
  <si>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</si>
  <si>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</si>
  <si>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</si>
  <si>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</si>
  <si>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</si>
  <si>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</si>
  <si>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</si>
  <si>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</si>
  <si>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</si>
  <si>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</si>
  <si>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</si>
  <si>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</si>
  <si>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</si>
  <si>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</si>
  <si>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</si>
  <si>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</si>
  <si>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</si>
  <si>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</si>
  <si>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</si>
  <si>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</si>
  <si>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</si>
  <si>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</si>
  <si>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</si>
  <si>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</si>
  <si>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</si>
  <si>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</si>
  <si>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</si>
  <si>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</si>
  <si>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</si>
  <si>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</si>
  <si>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</si>
  <si>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</si>
  <si>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</si>
  <si>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</si>
  <si>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</si>
  <si>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</si>
  <si>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</si>
  <si>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</si>
  <si>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</si>
  <si>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</si>
  <si>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</si>
  <si>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</si>
  <si>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</si>
  <si>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</si>
  <si>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</si>
  <si>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</si>
  <si>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</si>
  <si>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</si>
  <si>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</si>
  <si>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</si>
  <si>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</si>
  <si>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</si>
  <si>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</si>
  <si>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</si>
  <si>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</si>
  <si>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</si>
  <si>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</si>
  <si>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</si>
  <si>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</si>
  <si>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</si>
  <si>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</si>
  <si>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</si>
  <si>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</si>
  <si>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</si>
  <si>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</si>
  <si>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</si>
  <si>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</si>
  <si>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</si>
  <si>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</si>
  <si>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</si>
  <si>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</si>
  <si>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</si>
  <si>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</si>
  <si>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</si>
  <si>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</si>
  <si>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</si>
  <si>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</si>
  <si>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</si>
  <si>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</si>
  <si>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</si>
  <si>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</si>
  <si>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</si>
  <si>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</si>
  <si>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</si>
  <si>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</si>
  <si>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</si>
  <si>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</si>
  <si>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</si>
  <si>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</si>
  <si>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</si>
  <si>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</si>
  <si>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</si>
  <si>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</si>
  <si>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</si>
  <si>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</si>
  <si>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</si>
  <si>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</si>
  <si>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</si>
  <si>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</si>
  <si>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</si>
  <si>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</si>
  <si>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</si>
  <si>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</si>
  <si>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</si>
  <si>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</si>
  <si>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</si>
  <si>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</si>
  <si>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</si>
  <si>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</si>
  <si>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</si>
  <si>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</si>
  <si>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</si>
  <si>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</si>
  <si>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</si>
  <si>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</si>
  <si>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</si>
  <si>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</si>
  <si>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</si>
  <si>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</si>
  <si>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</si>
  <si>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</si>
  <si>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</si>
  <si>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</si>
  <si>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</si>
  <si>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</si>
  <si>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</si>
  <si>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</si>
  <si>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</si>
  <si>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</si>
  <si>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</si>
  <si>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</si>
  <si>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</si>
  <si>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</si>
  <si>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</si>
  <si>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</si>
  <si>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</si>
  <si>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</si>
  <si>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</si>
  <si>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</si>
  <si>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</si>
  <si>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</si>
  <si>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</si>
  <si>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</si>
  <si>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</si>
  <si>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</si>
  <si>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</si>
  <si>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</si>
  <si>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</si>
  <si>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</si>
  <si>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</si>
  <si>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</si>
  <si>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</si>
  <si>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</si>
  <si>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</si>
  <si>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</si>
  <si>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</si>
  <si>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</si>
  <si>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</si>
  <si>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</si>
  <si>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</si>
  <si>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</si>
  <si>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</si>
  <si>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</si>
  <si>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</si>
  <si>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</si>
  <si>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</si>
  <si>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</si>
  <si>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</si>
  <si>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</si>
  <si>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</si>
  <si>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</si>
  <si>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</si>
  <si>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</si>
  <si>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</si>
  <si>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</si>
  <si>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</si>
  <si>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</si>
  <si>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</si>
  <si>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</si>
  <si>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</si>
  <si>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</si>
  <si>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</si>
  <si>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</si>
  <si>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</si>
  <si>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</si>
  <si>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</si>
  <si>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</si>
  <si>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</si>
  <si>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</si>
  <si>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</si>
  <si>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</si>
  <si>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</si>
  <si>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</si>
  <si>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</si>
  <si>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</si>
  <si>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</si>
  <si>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</si>
  <si>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</si>
  <si>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</si>
  <si>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</si>
  <si>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</si>
  <si>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</si>
  <si>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</si>
  <si>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</si>
  <si>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</si>
  <si>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</si>
  <si>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</si>
  <si>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</si>
  <si>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</si>
  <si>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</si>
  <si>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</si>
  <si>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</si>
  <si>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</si>
  <si>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</si>
  <si>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</si>
  <si>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</si>
  <si>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</si>
  <si>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</si>
  <si>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</si>
  <si>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</si>
  <si>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</si>
  <si>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</si>
  <si>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</si>
  <si>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</si>
  <si>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</si>
  <si>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</si>
  <si>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</si>
  <si>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</si>
  <si>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</si>
  <si>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</si>
  <si>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</si>
  <si>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</si>
  <si>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</si>
  <si>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</si>
  <si>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</si>
  <si>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</si>
  <si>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</si>
  <si>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</si>
  <si>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</si>
  <si>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</si>
  <si>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</si>
  <si>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</si>
  <si>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</si>
  <si>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</si>
  <si>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</si>
  <si>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</si>
  <si>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</si>
  <si>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</si>
  <si>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</si>
  <si>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</si>
  <si>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</si>
  <si>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</si>
  <si>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</si>
  <si>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</si>
  <si>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</si>
  <si>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</si>
  <si>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</si>
  <si>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</si>
  <si>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</si>
  <si>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</si>
  <si>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</si>
  <si>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</si>
  <si>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</si>
  <si>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</si>
  <si>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</si>
  <si>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</si>
  <si>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</si>
  <si>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</si>
  <si>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</si>
  <si>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</si>
  <si>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</si>
  <si>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</si>
  <si>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</si>
  <si>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</si>
  <si>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</si>
  <si>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</si>
  <si>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</si>
  <si>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</si>
  <si>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</si>
  <si>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</si>
  <si>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</si>
  <si>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</si>
  <si>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</si>
  <si>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</si>
  <si>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</si>
  <si>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</si>
  <si>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</si>
  <si>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</si>
  <si>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</si>
  <si>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</si>
  <si>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</si>
  <si>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</si>
  <si>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</si>
  <si>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</si>
  <si>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</si>
  <si>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</si>
  <si>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</si>
  <si>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</si>
  <si>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</si>
  <si>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</si>
  <si>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</si>
  <si>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</si>
  <si>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</si>
  <si>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</si>
  <si>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</si>
  <si>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</si>
  <si>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</si>
  <si>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</si>
  <si>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</si>
  <si>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</si>
  <si>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</si>
  <si>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</si>
  <si>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</si>
  <si>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</si>
  <si>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</si>
  <si>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</si>
  <si>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</si>
  <si>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</si>
  <si>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</si>
  <si>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</si>
  <si>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</si>
  <si>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</si>
  <si>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</si>
  <si>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</si>
  <si>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</si>
  <si>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</si>
  <si>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</si>
  <si>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</si>
  <si>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</si>
  <si>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</si>
  <si>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</si>
  <si>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</si>
  <si>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</si>
  <si>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</si>
  <si>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</si>
  <si>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</si>
  <si>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</si>
  <si>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</si>
  <si>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</si>
  <si>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</si>
  <si>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</si>
  <si>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</si>
  <si>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</si>
  <si>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</si>
  <si>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</si>
  <si>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</si>
  <si>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</si>
  <si>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</si>
  <si>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</si>
  <si>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</si>
  <si>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</si>
  <si>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</si>
  <si>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</si>
  <si>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</si>
  <si>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</si>
  <si>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</si>
  <si>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</si>
  <si>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</si>
  <si>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</si>
  <si>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</si>
  <si>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</si>
  <si>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</si>
  <si>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</si>
  <si>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</si>
  <si>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</si>
  <si>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</si>
  <si>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</si>
  <si>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</si>
  <si>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</si>
  <si>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</si>
  <si>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</si>
  <si>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</si>
  <si>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</si>
  <si>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</si>
  <si>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</si>
  <si>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</si>
  <si>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</si>
  <si>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</si>
  <si>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</si>
  <si>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</si>
  <si>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</si>
  <si>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</si>
  <si>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</si>
  <si>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</si>
  <si>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</si>
  <si>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</si>
  <si>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</si>
  <si>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</si>
  <si>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</si>
  <si>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</si>
  <si>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</si>
  <si>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</si>
  <si>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</si>
  <si>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</si>
  <si>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</si>
  <si>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</si>
  <si>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</si>
  <si>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</si>
  <si>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</si>
  <si>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</si>
  <si>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</si>
  <si>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</si>
  <si>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</si>
  <si>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</si>
  <si>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</si>
  <si>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</si>
  <si>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</si>
  <si>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</si>
  <si>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</si>
  <si>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</si>
  <si>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</si>
  <si>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</si>
  <si>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</si>
  <si>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</si>
  <si>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</si>
  <si>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</si>
  <si>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</si>
  <si>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</si>
  <si>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</si>
  <si>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</si>
  <si>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</si>
  <si>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</si>
  <si>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</si>
  <si>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</si>
  <si>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</si>
  <si>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</si>
  <si>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</si>
  <si>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</si>
  <si>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</si>
  <si>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</si>
  <si>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</si>
  <si>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</si>
  <si>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</si>
  <si>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</si>
  <si>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</si>
  <si>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</si>
  <si>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</si>
  <si>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</si>
  <si>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</si>
  <si>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</si>
  <si>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</si>
  <si>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</si>
  <si>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</si>
  <si>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</si>
  <si>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</si>
  <si>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</si>
  <si>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</si>
  <si>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</si>
  <si>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</si>
  <si>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</si>
  <si>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</si>
  <si>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</si>
  <si>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</si>
  <si>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</si>
  <si>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</si>
  <si>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</si>
  <si>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</si>
  <si>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</si>
  <si>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</si>
  <si>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</si>
  <si>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</si>
  <si>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</si>
  <si>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</si>
  <si>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</si>
  <si>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</si>
  <si>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</si>
  <si>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</si>
  <si>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</si>
  <si>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</si>
  <si>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</si>
  <si>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</si>
  <si>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</si>
  <si>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</si>
  <si>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</si>
  <si>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</si>
  <si>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</si>
  <si>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</si>
  <si>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</si>
  <si>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</si>
  <si>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</si>
  <si>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</si>
  <si>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</si>
  <si>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</si>
  <si>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</si>
  <si>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</si>
  <si>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</si>
  <si>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</si>
  <si>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</si>
  <si>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</si>
  <si>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</si>
  <si>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</si>
  <si>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</si>
  <si>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</si>
  <si>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</si>
  <si>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</si>
  <si>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</si>
  <si>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</si>
  <si>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</si>
  <si>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</si>
  <si>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</si>
  <si>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</si>
  <si>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</si>
  <si>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</si>
  <si>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</si>
  <si>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</si>
  <si>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</si>
  <si>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</si>
  <si>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</si>
  <si>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</si>
  <si>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</si>
  <si>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</si>
  <si>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</si>
  <si>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</si>
  <si>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</si>
  <si>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</si>
  <si>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</si>
  <si>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</si>
  <si>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</si>
  <si>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</si>
  <si>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</si>
  <si>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</si>
  <si>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</si>
  <si>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</si>
  <si>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</si>
  <si>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</si>
  <si>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</si>
  <si>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</si>
  <si>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</si>
  <si>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</si>
  <si>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</si>
  <si>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</si>
  <si>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</si>
  <si>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</si>
  <si>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</si>
  <si>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</si>
  <si>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</si>
  <si>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</si>
  <si>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</si>
  <si>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</si>
  <si>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</si>
  <si>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</si>
  <si>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</si>
  <si>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</si>
  <si>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</si>
  <si>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</si>
  <si>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</si>
  <si>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</si>
  <si>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</si>
  <si>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</si>
  <si>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</si>
  <si>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</si>
  <si>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</si>
  <si>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</si>
  <si>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</si>
  <si>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</si>
  <si>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</si>
  <si>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</si>
  <si>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</si>
  <si>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</si>
  <si>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</si>
  <si>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</si>
  <si>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</si>
  <si>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</si>
  <si>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</si>
  <si>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</si>
  <si>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</si>
  <si>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</si>
  <si>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</si>
  <si>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</si>
  <si>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</si>
  <si>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</si>
  <si>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</si>
  <si>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</si>
  <si>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</si>
  <si>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</si>
  <si>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</si>
  <si>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</si>
  <si>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</si>
  <si>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</si>
  <si>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</si>
  <si>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</si>
  <si>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</si>
  <si>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</si>
  <si>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</si>
  <si>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</si>
  <si>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</si>
  <si>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</si>
  <si>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</si>
  <si>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</si>
  <si>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</si>
  <si>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</si>
  <si>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</si>
  <si>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</si>
  <si>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</si>
  <si>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</si>
  <si>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</si>
  <si>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</si>
  <si>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</si>
  <si>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</si>
  <si>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</si>
  <si>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</si>
  <si>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</si>
  <si>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</si>
  <si>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</si>
  <si>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</si>
  <si>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</si>
  <si>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</si>
  <si>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</si>
  <si>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</si>
  <si>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</si>
  <si>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</si>
  <si>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</si>
  <si>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</si>
  <si>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</si>
  <si>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</si>
  <si>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</si>
  <si>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</si>
  <si>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</si>
  <si>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</si>
  <si>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</si>
  <si>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</si>
  <si>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</si>
  <si>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</si>
  <si>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</si>
  <si>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</si>
  <si>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</si>
  <si>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</si>
  <si>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</si>
  <si>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</si>
  <si>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</si>
  <si>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</si>
  <si>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</si>
  <si>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</si>
  <si>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PCM-20251031-00000674</t>
  </si>
  <si>
    <t>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</si>
  <si>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</si>
  <si>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</si>
  <si>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</si>
  <si>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</si>
  <si>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</si>
  <si>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</si>
  <si>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PCM-20251031-00000701</t>
  </si>
  <si>
    <t>ETA 55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</si>
</sst>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5" totalsRowShown="0" headerRowDxfId="48" dataDxfId="47" headerRowBorderDxfId="45" tableBorderDxfId="46" totalsRowBorderDxfId="44">
  <autoFilter ref="A1:L1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298.63714953704039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45961.585575462967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45961.585575462967</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45961.585575462967</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45961.585575462967</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45961.585575462967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45961.585575462967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45961.585575462967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45961.585575462967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45961.585575462967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45961.585575462967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45961.585575462967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45961.585575462967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45961.585575462967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45961.585575462967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45961.585575462967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45961.585575462967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45961.585575462967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45961.585575462967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45961.585575462967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45961.585575462967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45961.585575462967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45961.585575462967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45961.585575462967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45961.585575462967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45961.585575462967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45961.585575462967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45961.585575462967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45961.585575462967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45961.585575462967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45961.585575462967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45961.585575462967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45961.585575462967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45961.585575462967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45961.585575462967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45961.585575462967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45961.585575462967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45961.585575462967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45961.585575462967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45961.585575462967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45961.585575462967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45961.585575462967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45961.585575462967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45961.585575462967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45961.585575462967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45961.585575462967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45961.585575462967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45961.585575462967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45961.585575462967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45961.585575462967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45961.585575462967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45961.585575462967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45961.585575462967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45961.585575462967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45961.585575462967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45961.585575462967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45961.585575462967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45961.585575462967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45961.585575462967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45961.585575462967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45961.585575462967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45961.585575462967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45961.585575462967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45961.585575462967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45961.585575462967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45961.585575462967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45961.585575462967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45961.585575462967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45961.585575462967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45961.585575462967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45961.585575462967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45961.585575462967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45961.585575462967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45961.585575462967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45961.585575462967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45961.585575462967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45961.585575462967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45961.585575462967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45961.585575462967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45961.585575462967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45961.585575462967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45961.585575462967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45961.585575462967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45961.585575462967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45961.585575462967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45961.585575462967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45961.585575462967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45961.585575462967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45961.585575462967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45961.585575462967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45961.585575462967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45961.585575462967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45961.585575462967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45961.585575462967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45961.585575462967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45961.585575462967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45961.585575462967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45961.585575462967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45961.585575462967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45961.585575462967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45961.585575462967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45961.585575462967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45961.585575462967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45961.585575462967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45961.585575462967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45961.585575462967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45961.585575462967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45961.585575462967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45961.585575462967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45961.585575462967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45961.585575462967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45961.585575462967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45961.585575462967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45961.585575462967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45961.585575462967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45961.585575462967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45961.585575462967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45961.585575462967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45961.585575462967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45961.585575462967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45961.585575462967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45961.585575462967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45961.585575462967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45961.585575462967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45961.585575462967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45961.585575462967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45961.585575462967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45961.585575462967</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45961.585575462967</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CB38E4FF-B836-4A48-9987-69BE5D9D3DB2}"/>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136.58573750000505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2.8434921296357061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45961.585575462967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45961.585575462967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45961.585575462967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45961.585575462967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45961.585575462967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45961.585575462967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45961.585575462967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45961.585575462967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45961.585575462967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45961.585575462967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45961.585575462967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45961.585575462967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45961.585575462967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45961.585575462967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45961.585575462967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45961.585575462967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45961.585575462967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45961.585575462967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45961.585575462967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45961.585575462967</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45961.585575462967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45961.585575462967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45961.585575462967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45961.585575462967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45961.585575462967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45961.585575462967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45961.585575462967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45961.585575462967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45961.585575462967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45961.585575462967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45961.585575462967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45961.585575462967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45961.585575462967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45961.585575462967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45961.585575462967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45961.585575462967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45961.585575462967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45961.585575462967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45961.585575462967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45961.585575462967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45961.585575462967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45961.585575462967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45961.585575462967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45961.585575462967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45961.585575462967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45961.585575462967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45961.585575462967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45961.585575462967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45961.585575462967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45961.585575462967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45961.585575462967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45961.585575462967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45961.585575462967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45961.585575462967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45961.585575462967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45961.585575462967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45961.585575462967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45961.585575462967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45961.585575462967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45961.585575462967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45961.585575462967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45961.585575462967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45961.585575462967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45961.585575462967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45961.585575462967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45961.585575462967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45961.585575462967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45961.585575462967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45961.585575462967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45961.585575462967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45961.585575462967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45961.585575462967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45961.585575462967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45961.585575462967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45961.585575462967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45961.585575462967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45961.585575462967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45961.585575462967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45961.585575462967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45961.585575462967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45961.585575462967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45961.585575462967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45961.585575462967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45961.585575462967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45961.585575462967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45961.585575462967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45961.585575462967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45961.585575462967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45961.585575462967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45961.585575462967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45961.585575462967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45961.585575462967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45961.585575462967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45961.585575462967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45961.585575462967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45961.585575462967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45961.585575462967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45961.585575462967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45961.585575462967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45961.585575462967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45961.585575462967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45961.585575462967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45961.585575462967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45961.585575462967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45961.585575462967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45961.585575462967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45961.585575462967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45961.585575462967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45961.585575462967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45961.585575462967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45961.585575462967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45961.585575462967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45961.585575462967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45961.585575462967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45961.585575462967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45961.585575462967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45961.585575462967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45961.585575462967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45961.585575462967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45961.585575462967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45961.585575462967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45961.585575462967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45961.585575462967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45961.585575462967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45961.585575462967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45961.585575462967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45961.585575462967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45961.585575462967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45961.585575462967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45961.585575462967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45961.585575462967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45961.585575462967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45961.585575462967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45961.585575462967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45961.585575462967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45961.585575462967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45961.585575462967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45961.585575462967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45961.585575462967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45961.585575462967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45961.585575462967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45961.585575462967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45961.585575462967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45961.585575462967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45961.585575462967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45961.585575462967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45961.585575462967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45961.585575462967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45961.585575462967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45961.585575462967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45961.585575462967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45961.585575462967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45961.585575462967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45961.585575462967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45961.585575462967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45961.585575462967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45961.585575462967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45961.585575462967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45961.585575462967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45961.585575462967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45961.585575462967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45961.585575462967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45961.585575462967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45961.585575462967</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45961.585575462967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45961.585575462967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45961.585575462967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45961.585575462967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45961.585575462967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45961.585575462967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45961.585575462967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45961.585575462967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45961.585575462967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45961.585575462967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45961.585575462967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45961.585575462967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45961.585575462967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45961.585575462967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45961.585575462967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45961.585575462967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45961.585575462967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45961.585575462967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45961.585575462967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45961.585575462967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45961.585575462967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45961.585575462967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45961.585575462967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45961.585575462967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45961.585575462967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45961.585575462967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45961.585575462967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45961.585575462967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45961.585575462967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45961.585575462967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45961.585575462967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45961.585575462967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45961.585575462967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45961.585575462967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45961.585575462967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45961.585575462967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45961.585575462967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45961.585575462967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45961.585575462967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45961.585575462967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45961.585575462967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45961.585575462967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45961.585575462967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45961.585575462967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45961.585575462967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45961.585575462967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45961.585575462967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45961.585575462967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45961.585575462967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45961.585575462967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45961.585575462967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45961.585575462967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45961.585575462967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45961.585575462967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45961.585575462967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45961.585575462967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45961.585575462967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45961.585575462967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45961.585575462967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45961.585575462967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45961.585575462967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45961.585575462967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45961.585575462967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45961.585575462967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45961.585575462967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45961.585575462967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45961.585575462967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45961.585575462967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45961.585575462967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45961.585575462967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45961.585575462967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45961.585575462967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45961.585575462967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45961.585575462967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45961.585575462967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45961.585575462967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45961.585575462967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45961.585575462967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45961.585575462967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45961.585575462967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45961.585575462967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45961.585575462967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45961.585575462967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45961.585575462967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45961.585575462967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45961.585575462967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45961.585575462967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45961.585575462967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45961.585575462967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45961.585575462967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45961.585575462967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45961.585575462967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45961.585575462967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45961.585575462967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45961.585575462967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45961.585575462967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45961.585575462967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45961.585575462967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45961.585575462967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45961.585575462967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45961.585575462967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45961.585575462967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45961.585575462967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45961.585575462967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45961.585575462967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45961.585575462967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45961.585575462967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45961.585575462967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45961.585575462967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45961.585575462967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45961.585575462967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45961.585575462967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45961.585575462967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45961.585575462967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45961.585575462967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45961.585575462967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45961.585575462967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45961.585575462967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45961.585575462967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45961.585575462967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45961.585575462967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45961.585575462967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45961.585575462967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45961.585575462967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45961.585575462967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45961.585575462967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45961.585575462967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45961.585575462967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45961.585575462967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45961.585575462967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45961.585575462967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45961.585575462967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45961.585575462967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45961.585575462967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45961.585575462967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45961.585575462967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45961.585575462967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45961.585575462967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45961.585575462967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45961.585575462967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45961.585575462967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45961.585575462967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45961.585575462967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45961.585575462967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45961.585575462967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45961.585575462967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45961.585575462967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45961.585575462967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45961.585575462967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45961.585575462967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45961.585575462967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45961.585575462967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45961.585575462967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45961.585575462967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45961.585575462967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45961.585575462967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45961.585575462967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45961.585575462967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45961.585575462967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45961.585575462967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45961.585575462967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45961.585575462967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45961.585575462967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45961.585575462967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45961.585575462967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45961.585575462967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45961.585575462967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45961.585575462967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45961.585575462967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45961.585575462967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45961.585575462967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45961.585575462967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45961.585575462967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45961.585575462967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45961.585575462967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45961.585575462967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45961.585575462967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45961.585575462967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45961.585575462967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45961.585575462967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45961.585575462967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45961.585575462967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45961.585575462967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45961.585575462967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45961.585575462967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45961.585575462967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45961.585575462967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45961.585575462967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45961.585575462967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45961.585575462967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45961.585575462967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45961.585575462967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45961.585575462967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45961.585575462967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45961.585575462967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45961.585575462967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45961.585575462967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45961.585575462967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45961.585575462967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45961.585575462967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45961.585575462967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45961.585575462967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45961.585575462967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45961.585575462967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45961.585575462967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45961.585575462967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45961.585575462967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45961.585575462967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45961.585575462967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45961.585575462967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45961.585575462967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45961.585575462967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45961.585575462967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45961.585575462967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45961.585575462967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45961.585575462967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45961.585575462967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45961.585575462967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45961.585575462967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45961.585575462967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45961.585575462967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45961.585575462967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45961.585575462967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45961.585575462967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45961.585575462967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45961.585575462967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45961.585575462967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45961.585575462967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45961.585575462967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45961.585575462967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45961.585575462967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45961.585575462967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45961.585575462967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45961.585575462967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45961.585575462967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45961.585575462967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45961.585575462967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45961.585575462967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45961.585575462967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45961.585575462967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45961.585575462967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45961.585575462967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45961.585575462967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45961.585575462967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45961.585575462967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45961.585575462967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45961.585575462967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45961.585575462967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45961.585575462967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45961.585575462967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45961.585575462967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45961.585575462967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45961.585575462967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45961.585575462967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45961.585575462967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45961.585575462967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45961.585575462967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45961.585575462967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45961.585575462967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45961.585575462967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45961.585575462967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45961.585575462967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45961.585575462967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45961.585575462967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45961.585575462967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45961.585575462967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45961.585575462967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45961.585575462967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45961.585575462967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45961.585575462967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45961.585575462967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45961.585575462967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45961.585575462967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45961.585575462967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45961.585575462967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45961.585575462967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45961.585575462967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45961.585575462967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45961.585575462967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45961.585575462967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45961.585575462967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45961.585575462967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45961.585575462967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45961.585575462967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45961.585575462967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45961.585575462967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45961.585575462967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45961.585575462967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45961.585575462967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45961.585575462967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45961.585575462967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45961.585575462967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45961.585575462967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45961.585575462967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45961.585575462967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45961.585575462967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45961.585575462967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45961.585575462967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45961.585575462967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45961.585575462967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45961.585575462967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45961.585575462967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45961.585575462967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45961.585575462967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45961.585575462967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45961.585575462967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45961.585575462967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45961.585575462967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45961.585575462967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45961.585575462967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45961.585575462967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45961.585575462967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45961.585575462967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45961.585575462967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45961.585575462967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45961.585575462967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45961.585575462967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45961.585575462967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45961.585575462967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45961.585575462967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45961.585575462967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45961.585575462967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45961.585575462967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45961.585575462967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45961.585575462967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45961.585575462967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45961.585575462967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45961.585575462967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45961.585575462967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45961.585575462967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45961.585575462967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45961.585575462967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45961.585575462967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45961.585575462967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45961.585575462967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45961.585575462967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45961.585575462967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45961.585575462967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45961.585575462967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45961.585575462967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45961.585575462967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45961.585575462967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45961.585575462967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45961.585575462967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45961.585575462967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45961.585575462967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45961.585575462967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45961.585575462967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45961.585575462967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45961.585575462967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45961.585575462967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45961.585575462967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45961.585575462967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45961.585575462967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45961.585575462967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45961.585575462967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45961.585575462967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45961.585575462967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45961.585575462967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45961.585575462967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45961.585575462967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45961.585575462967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45961.585575462967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45961.585575462967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45961.585575462967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45961.585575462967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45961.585575462967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45961.585575462967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45961.585575462967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45961.585575462967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45961.585575462967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45961.585575462967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45961.585575462967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45961.585575462967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45961.585575462967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45961.585575462967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45961.585575462967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45961.585575462967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45961.585575462967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45961.585575462967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45961.585575462967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45961.585575462967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45961.585575462967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45961.585575462967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45961.585575462967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45961.585575462967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45961.585575462967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45961.585575462967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45961.585575462967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45961.585575462967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45961.585575462967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45961.585575462967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45961.585575462967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45961.585575462967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45961.585575462967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45961.585575462967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45961.585575462967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45961.585575462967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45961.585575462967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45961.585575462967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45961.585575462967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45961.585575462967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45961.585575462967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45961.585575462967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45961.585575462967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45961.585575462967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45961.585575462967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45961.585575462967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45961.585575462967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45961.585575462967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45961.585575462967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45961.585575462967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45961.585575462967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45961.585575462967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45961.585575462967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45961.585575462967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45961.585575462967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45961.585575462967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45961.585575462967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45961.585575462967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45961.585575462967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45961.585575462967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45961.585575462967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45961.585575462967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45961.585575462967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45961.585575462967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45961.585575462967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45961.585575462967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45961.585575462967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45961.585575462967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45961.585575462967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45961.585575462967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45961.585575462967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45961.585575462967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45961.585575462967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45961.585575462967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45961.585575462967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45961.585575462967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45961.585575462967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45961.585575462967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45961.585575462967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45961.585575462967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45961.585575462967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45961.585575462967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45961.585575462967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45961.585575462967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45961.585575462967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45961.585575462967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45961.585575462967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45961.585575462967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45961.585575462967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45961.585575462967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45961.585575462967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45961.585575462967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45961.585575462967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45961.585575462967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45961.585575462967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45961.585575462967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45961.585575462967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45961.585575462967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45961.585575462967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45961.585575462967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45961.585575462967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45961.585575462967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45961.585575462967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45961.585575462967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45961.585575462967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45961.585575462967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45961.585575462967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45961.585575462967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45961.585575462967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45961.585575462967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45961.585575462967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45961.585575462967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45961.585575462967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45961.585575462967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45961.585575462967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45961.585575462967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45961.585575462967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45961.585575462967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45961.585575462967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45961.585575462967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45961.585575462967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45961.585575462967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45961.585575462967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45961.585575462967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45961.585575462967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45961.585575462967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45961.585575462967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45961.585575462967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45961.585575462967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45961.585575462967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45961.585575462967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45961.585575462967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45961.585575462967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45961.585575462967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45961.585575462967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45961.585575462967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45961.585575462967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45961.585575462967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45961.585575462967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45961.585575462967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45961.585575462967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45961.585575462967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45961.585575462967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45961.585575462967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45961.585575462967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45961.585575462967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45961.585575462967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45961.585575462967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45961.585575462967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45961.585575462967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45961.585575462967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45961.585575462967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45961.585575462967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45961.585575462967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45961.585575462967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45961.585575462967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45961.585575462967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45961.585575462967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45961.585575462967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45961.585575462967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45961.585575462967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45961.585575462967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45961.585575462967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45961.585575462967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45961.585575462967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45961.585575462967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45961.585575462967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45961.585575462967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45961.585575462967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45961.585575462967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45961.585575462967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45961.585575462967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45961.585575462967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45961.585575462967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45961.585575462967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45961.585575462967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45961.585575462967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45961.585575462967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45961.585575462967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45961.585575462967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45961.585575462967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45961.585575462967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45961.585575462967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45961.585575462967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45961.585575462967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45961.585575462967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45961.585575462967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45961.585575462967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45961.585575462967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45961.585575462967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45961.585575462967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45961.585575462967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45961.585575462967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45961.585575462967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45961.585575462967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45961.585575462967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45961.585575462967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45961.585575462967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45961.585575462967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45961.585575462967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45961.585575462967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45961.585575462967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45961.585575462967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45961.585575462967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45961.585575462967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45961.585575462967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45961.585575462967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45961.585575462967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45961.585575462967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45961.585575462967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45961.585575462967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45961.585575462967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45961.585575462967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45961.585575462967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45961.585575462967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45961.585575462967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45961.585575462967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45961.585575462967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45961.585575462967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45961.585575462967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45961.585575462967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45961.585575462967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45961.585575462967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45961.585575462967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45961.585575462967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45961.585575462967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45961.585575462967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45961.585575462967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45961.585575462967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45961.585575462967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45961.585575462967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45961.585575462967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45961.585575462967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45961.585575462967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45961.585575462967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45961.585575462967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45961.585575462967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45961.585575462967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45961.585575462967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45961.585575462967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45961.585575462967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45961.585575462967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45961.585575462967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45961.585575462967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45961.585575462967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45961.585575462967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45961.585575462967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45961.585575462967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45961.585575462967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45961.585575462967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45961.585575462967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45961.585575462967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45961.585575462967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45961.585575462967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45961.585575462967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45961.585575462967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45961.585575462967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45961.585575462967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45961.585575462967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45961.585575462967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45961.585575462967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45961.585575462967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45961.585575462967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45961.585575462967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45961.585575462967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45961.585575462967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45961.585575462967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45961.585575462967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45961.585575462967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45961.585575462967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45961.585575462967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45961.585575462967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45961.585575462967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45961.585575462967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45961.585575462967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45961.585575462967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45961.585575462967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45961.585575462967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45961.585575462967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45961.585575462967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45961.585575462967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45961.585575462967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45961.585575462967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45961.585575462967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45961.585575462967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45961.585575462967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45961.585575462967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45961.585575462967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45961.585575462967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45961.585575462967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45961.585575462967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45961.585575462967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45961.585575462967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45961.585575462967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45961.585575462967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45961.585575462967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45961.585575462967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45961.585575462967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45961.585575462967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45961.585575462967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45961.585575462967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45961.585575462967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45961.585575462967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45961.585575462967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45961.585575462967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45961.585575462967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45961.585575462967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45961.585575462967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45961.585575462967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45961.585575462967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45961.585575462967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45961.585575462967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45961.585575462967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45961.585575462967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45961.585575462967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45961.585575462967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45961.585575462967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45961.585575462967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45961.585575462967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45961.585575462967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45961.585575462967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45961.585575462967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45961.585575462967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45961.585575462967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45961.585575462967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45961.585575462967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45961.585575462967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45961.585575462967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45961.585575462967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45961.585575462967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45961.585575462967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45961.585575462967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45961.585575462967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45961.585575462967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45961.585575462967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45961.585575462967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45961.585575462967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45961.585575462967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45961.585575462967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45961.585575462967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45961.585575462967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45961.585575462967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45961.585575462967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45961.585575462967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45961.585575462967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45961.585575462967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45961.585575462967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45961.585575462967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45961.585575462967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45961.585575462967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45961.585575462967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45961.585575462967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45961.585575462967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45961.585575462967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45961.585575462967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45961.585575462967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45961.585575462967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45961.585575462967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45961.585575462967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45961.585575462967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45961.585575462967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45961.585575462967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45961.585575462967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45961.585575462967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45961.585575462967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45961.585575462967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45961.585575462967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45961.585575462967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45961.585575462967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45961.585575462967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45961.585575462967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45961.585575462967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45961.585575462967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45961.585575462967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45961.585575462967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45961.585575462967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45961.585575462967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45961.585575462967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45961.585575462967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45961.585575462967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45961.585575462967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45961.585575462967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45961.585575462967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45961.585575462967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45961.585575462967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45961.585575462967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45961.585575462967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45961.585575462967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45961.585575462967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45961.585575462967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45961.585575462967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45961.585575462967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45961.585575462967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45961.585575462967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45961.585575462967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45961.585575462967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45961.585575462967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45961.585575462967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45961.585575462967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45961.585575462967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45961.585575462967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45961.585575462967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45961.585575462967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45961.585575462967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45961.585575462967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45961.585575462967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45961.585575462967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45961.585575462967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45961.585575462967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45961.585575462967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45961.585575462967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45961.585575462967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45961.585575462967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45961.585575462967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45961.585575462967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45961.585575462967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45961.585575462967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45961.585575462967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45961.585575462967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45961.585575462967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45961.585575462967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45961.585575462967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45961.585575462967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45961.585575462967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45961.585575462967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45961.585575462967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45961.585575462967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45961.585575462967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45961.585575462967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45961.585575462967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45961.585575462967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45961.585575462967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45961.585575462967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45961.585575462967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45961.585575462967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45961.585575462967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45961.585575462967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45961.585575462967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45961.585575462967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45961.585575462967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45961.585575462967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45961.585575462967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45961.585575462967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45961.585575462967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45961.585575462967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45961.585575462967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45961.585575462967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45961.585575462967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45961.585575462967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45961.585575462967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45961.585575462967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45961.585575462967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45961.585575462967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45961.585575462967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45961.585575462967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45961.585575462967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45961.585575462967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45961.585575462967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45961.585575462967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45961.585575462967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45961.585575462967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45961.585575462967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45961.585575462967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45961.585575462967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45961.585575462967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45961.585575462967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45961.585575462967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45961.585575462967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45961.585575462967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45961.585575462967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45961.585575462967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45961.585575462967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45961.585575462967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45961.585575462967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45961.585575462967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45961.585575462967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45961.585575462967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45961.585575462967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45961.585575462967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45961.585575462967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45961.585575462967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45961.585575462967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45961.585575462967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45961.585575462967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45961.585575462967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45961.585575462967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45961.585575462967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45961.585575462967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45961.585575462967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45961.585575462967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45961.585575462967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45961.585575462967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45961.585575462967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45961.585575462967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45961.585575462967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45961.585575462967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45961.585575462967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45961.585575462967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45961.585575462967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45961.585575462967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45961.585575462967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45961.585575462967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45961.585575462967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45961.585575462967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45961.585575462967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45961.585575462967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45961.585575462967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45961.585575462967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45961.585575462967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45961.585575462967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45961.585575462967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45961.585575462967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45961.585575462967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45961.585575462967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45961.585575462967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45961.585575462967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45961.585575462967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45961.585575462967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45961.585575462967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45961.585575462967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45961.585575462967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45961.585575462967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45961.585575462967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45961.585575462967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45961.585575462967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45961.585575462967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45961.585575462967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45961.585575462967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45961.585575462967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45961.585575462967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45961.585575462967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45961.585575462967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45961.585575462967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45961.585575462967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45961.585575462967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45961.585575462967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45961.585575462967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45961.585575462967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45961.585575462967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45961.585575462967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45961.585575462967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45961.585575462967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45961.585575462967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45961.585575462967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45961.585575462967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45961.585575462967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45961.585575462967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45961.585575462967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45961.585575462967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45961.585575462967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45961.585575462967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45961.585575462967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45961.585575462967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45961.585575462967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45961.585575462967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45961.585575462967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45961.585575462967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45961.585575462967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45961.585575462967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45961.585575462967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45961.585575462967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45961.585575462967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45961.585575462967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45961.585575462967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45961.585575462967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45961.585575462967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45961.585575462967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45961.585575462967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45961.585575462967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45961.585575462967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45961.585575462967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45961.585575462967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45961.585575462967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45961.585575462967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45961.585575462967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45961.585575462967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45961.585575462967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45961.585575462967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45961.585575462967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45961.585575462967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45961.585575462967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45961.585575462967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45961.585575462967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45961.585575462967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45961.585575462967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45961.585575462967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45961.585575462967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45961.585575462967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45961.585575462967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45961.585575462967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45961.585575462967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45961.585575462967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45961.585575462967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45961.585575462967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45961.585575462967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45961.585575462967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45961.585575462967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45961.585575462967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45961.585575462967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45961.585575462967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45961.585575462967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45961.585575462967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45961.585575462967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45961.585575462967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45961.585575462967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45961.585575462967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45961.585575462967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45961.585575462967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45961.585575462967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45961.585575462967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45961.585575462967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45961.585575462967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45961.585575462967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45961.585575462967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45961.585575462967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45961.585575462967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45961.585575462967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45961.585575462967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45961.585575462967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45961.585575462967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45961.585575462967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45961.585575462967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45961.585575462967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45961.585575462967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45961.585575462967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45961.585575462967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45961.585575462967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45961.585575462967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45961.585575462967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45961.585575462967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45961.585575462967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45961.585575462967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45961.585575462967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45961.585575462967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45961.585575462967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45961.585575462967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45961.585575462967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45961.585575462967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45961.585575462967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45961.585575462967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45961.585575462967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45961.585575462967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45961.585575462967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45961.585575462967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45961.585575462967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45961.585575462967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45961.585575462967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45961.585575462967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45961.585575462967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45961.585575462967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45961.585575462967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45961.585575462967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45961.585575462967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45961.585575462967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45961.585575462967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45961.585575462967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45961.585575462967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45961.585575462967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45961.585575462967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45961.585575462967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45961.585575462967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45961.585575462967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45961.585575462967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45961.585575462967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45961.585575462967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45961.585575462967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45961.585575462967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45961.585575462967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45961.585575462967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45961.585575462967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45961.585575462967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45961.585575462967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45961.585575462967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45961.585575462967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45961.585575462967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45961.585575462967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45961.585575462967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45961.585575462967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45961.585575462967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45961.585575462967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45961.585575462967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45961.585575462967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45961.585575462967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45961.585575462967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45961.585575462967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45961.585575462967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45961.585575462967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45961.585575462967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45961.585575462967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45961.585575462967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45961.585575462967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45961.585575462967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45961.585575462967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45961.585575462967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45961.585575462967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45961.585575462967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45961.585575462967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45961.585575462967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45961.585575462967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45961.585575462967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45961.585575462967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45961.585575462967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45961.585575462967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45961.585575462967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45961.585575462967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45961.585575462967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45961.585575462967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45961.585575462967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45961.585575462967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45961.585575462967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45961.585575462967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45961.585575462967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45961.585575462967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45961.585575462967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45961.585575462967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45961.585575462967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45961.585575462967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45961.585575462967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45961.585575462967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45961.585575462967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45961.585575462967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45961.585575462967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45961.585575462967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45961.585575462967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45961.585575462967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45961.585575462967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45961.585575462967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45961.585575462967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45961.585575462967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45961.585575462967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5"/>
  <sheetViews>
    <sheetView tabSelected="1"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258.10485787037032</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0.61682546296651708</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35177</v>
      </c>
      <c r="E4" s="98" t="s">
        <v>39021</v>
      </c>
      <c r="F4" s="123">
        <v>45961.536469907405</v>
      </c>
      <c r="G4" s="124">
        <f ca="1">IFERROR(NOW()-F4,"")</f>
        <v>4.9105555561254732E-2</v>
      </c>
      <c r="H4" s="123">
        <v>45961.530219907407</v>
      </c>
      <c r="I4" s="119" t="str">
        <f>IFERROR(VLOOKUP(D4,DB!A:F,6,0),"")</f>
        <v>Generator-SG</v>
      </c>
      <c r="J4" s="119" t="str">
        <f>IFERROR(VLOOKUP(D4,DB!A:G,7,0),"")</f>
        <v>No BB Shifted</v>
      </c>
      <c r="K4" s="125" t="s">
        <v>39112</v>
      </c>
      <c r="L4" s="121" t="str">
        <f>IFERROR(VLOOKUP(D4,DB!A:I,9,0),"")</f>
        <v>Latis</v>
      </c>
    </row>
    <row r="5" spans="1:16" ht="15" customHeight="1">
      <c r="A5" s="119"/>
      <c r="B5" s="119" t="str">
        <f>IFERROR(VLOOKUP(D5,DB!A:K,11,0),"")</f>
        <v/>
      </c>
      <c r="C5" s="120"/>
      <c r="D5" s="121"/>
      <c r="E5" s="98"/>
      <c r="F5" s="123"/>
      <c r="G5" s="124">
        <f ca="1">IFERROR(NOW()-F5,"")</f>
        <v>45961.585575462967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45961.585575462967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45961.585575462967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45961.585575462967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45961.585575462967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45961.585575462967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45961.585575462967</v>
      </c>
      <c r="H11" s="123"/>
      <c r="I11" s="119" t="str">
        <f>IFERROR(VLOOKUP(D11,DB!A:F,6,0),"")</f>
        <v/>
      </c>
      <c r="J11" s="119" t="str">
        <f>IFERROR(VLOOKUP(D11,DB!A:G,7,0),"")</f>
        <v/>
      </c>
      <c r="K11" s="125"/>
      <c r="L11" s="121" t="str">
        <f>IFERROR(VLOOKUP(D11,DB!A:I,9,0),"")</f>
        <v/>
      </c>
    </row>
    <row r="12" spans="1:16" ht="15" customHeight="1">
      <c r="A12" s="119"/>
      <c r="B12" s="119"/>
      <c r="C12" s="120"/>
      <c r="D12" s="121"/>
      <c r="E12" s="98"/>
      <c r="F12" s="123"/>
      <c r="G12" s="124">
        <f ca="1">IFERROR(NOW()-F12,"")</f>
        <v>45961.585575462967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45961.585575462967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45961.585575462967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45961.585575462967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45961.585575462967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45961.585575462967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45961.585575462967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45961.585575462967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45961.585575462967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45961.585575462967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45961.585575462967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45961.585575462967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45961.585575462967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45961.585575462967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45961.585575462967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45961.585575462967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45961.585575462967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45961.585575462967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45961.585575462967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45961.585575462967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45961.585575462967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45961.585575462967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45961.585575462967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45961.585575462967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45961.585575462967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45961.585575462967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45961.585575462967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45961.585575462967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45961.585575462967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45961.585575462967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45961.585575462967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45961.585575462967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45961.585575462967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45961.585575462967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45961.585575462967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45961.585575462967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45961.585575462967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45961.585575462967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45961.585575462967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45961.585575462967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45961.585575462967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45961.585575462967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45961.585575462967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45961.585575462967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45961.585575462967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45961.585575462967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45961.585575462967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45961.585575462967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45961.585575462967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45961.585575462967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45961.585575462967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45961.585575462967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45961.585575462967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45961.585575462967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45961.585575462967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45961.585575462967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45961.585575462967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45961.585575462967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45961.585575462967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45961.585575462967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45961.585575462967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45961.585575462967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45961.585575462967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45961.585575462967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45961.585575462967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45961.585575462967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45961.585575462967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45961.585575462967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45961.585575462967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45961.585575462967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45961.585575462967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45961.585575462967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45961.585575462967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45961.585575462967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45961.585575462967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45961.585575462967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45961.585575462967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45961.585575462967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45961.585575462967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45961.585575462967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45961.585575462967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45961.585575462967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45961.585575462967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45961.585575462967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45961.585575462967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45961.585575462967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45961.585575462967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45961.585575462967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45961.585575462967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45961.585575462967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45961.585575462967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45961.585575462967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45961.585575462967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45961.585575462967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45961.585575462967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45961.585575462967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45961.585575462967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45961.585575462967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45961.585575462967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45961.585575462967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45961.585575462967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45961.585575462967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45961.585575462967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45961.585575462967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45961.585575462967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45961.585575462967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45961.585575462967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45961.585575462967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45961.585575462967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45961.585575462967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45961.585575462967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45961.585575462967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45961.585575462967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45961.585575462967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45961.585575462967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45961.585575462967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45961.585575462967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45961.585575462967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45961.585575462967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45961.585575462967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45961.585575462967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45961.585575462967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45961.585575462967</v>
      </c>
      <c r="H134" s="123"/>
      <c r="I134" s="119" t="str">
        <f>IFERROR(VLOOKUP(D134,DB!A:F,6,0),"")</f>
        <v/>
      </c>
      <c r="J134" s="119" t="str">
        <f>IFERROR(VLOOKUP(D134,DB!A:G,7,0),"")</f>
        <v/>
      </c>
      <c r="K134" s="125"/>
      <c r="L134" s="121" t="str">
        <f>IFERROR(VLOOKUP(D134,DB!A:I,9,0),"")</f>
        <v/>
      </c>
    </row>
    <row r="135" spans="1:12" ht="15" customHeight="1">
      <c r="A135" s="126"/>
      <c r="B135" s="126" t="str">
        <f>IFERROR(VLOOKUP(D135,DB!A:K,11,0),"")</f>
        <v/>
      </c>
      <c r="C135" s="127"/>
      <c r="D135" s="128"/>
      <c r="E135" s="129"/>
      <c r="F135" s="130"/>
      <c r="G135" s="131">
        <f ca="1">IFERROR(NOW()-F135,"")</f>
        <v>45961.585575462967</v>
      </c>
      <c r="H135" s="130"/>
      <c r="I135" s="126" t="str">
        <f>IFERROR(VLOOKUP(D135,DB!A:F,6,0),"")</f>
        <v/>
      </c>
      <c r="J135" s="126" t="str">
        <f>IFERROR(VLOOKUP(D135,DB!A:G,7,0),"")</f>
        <v/>
      </c>
      <c r="K135" s="132"/>
      <c r="L135" s="128" t="str">
        <f>IFERROR(VLOOKUP(D135,DB!A:I,9,0),"")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69.753515277778206</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35.396698148149881</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12.924464351854112</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45961.585575462967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45961.585575462967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45961.585575462967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45961.585575462967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45961.585575462967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45961.585575462967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45961.585575462967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45961.585575462967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45961.585575462967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45961.585575462967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45961.585575462967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45961.585575462967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45961.585575462967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45961.585575462967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45961.585575462967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45961.585575462967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45961.585575462967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45961.585575462967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45961.585575462967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45961.585575462967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45961.585575462967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45961.585575462967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45961.585575462967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45961.585575462967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45961.585575462967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45961.585575462967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45961.585575462967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45961.585575462967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45961.585575462967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45961.585575462967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45961.585575462967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45961.585575462967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45961.585575462967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45961.585575462967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45961.585575462967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45961.585575462967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45961.585575462967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45961.585575462967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45961.585575462967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45961.585575462967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45961.585575462967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45961.585575462967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45961.585575462967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45961.585575462967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45961.585575462967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45961.585575462967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45961.585575462967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45961.585575462967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45961.585575462967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45961.585575462967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45961.585575462967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45961.585575462967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45961.585575462967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45961.585575462967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45961.585575462967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45961.585575462967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45961.585575462967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45961.585575462967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45961.585575462967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45961.585575462967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45961.585575462967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45961.585575462967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45961.585575462967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45961.585575462967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45961.585575462967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45961.585575462967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45961.585575462967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45961.585575462967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45961.585575462967</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45961.585575462967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45961.585575462967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45961.585575462967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45961.585575462967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45961.585575462967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45961.585575462967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45961.585575462967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45961.585575462967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45961.585575462967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45961.585575462967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45961.585575462967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45961.585575462967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45961.585575462967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45961.585575462967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45961.585575462967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45961.585575462967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45961.585575462967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45961.585575462967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45961.585575462967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45961.585575462967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45961.585575462967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45961.585575462967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45961.585575462967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45961.585575462967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45961.585575462967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45961.585575462967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45961.585575462967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45961.585575462967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45961.585575462967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45961.585575462967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45961.585575462967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45961.585575462967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45961.585575462967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45961.585575462967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45961.585575462967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45961.585575462967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45961.585575462967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45961.585575462967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45961.585575462967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45961.585575462967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45961.585575462967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45961.585575462967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45961.585575462967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45961.585575462967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45961.585575462967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45961.585575462967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45961.585575462967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45961.585575462967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45961.585575462967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45961.585575462967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45961.585575462967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45961.585575462967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45961.585575462967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45961.585575462967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45961.585575462967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45961.585575462967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45961.585575462967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45961.585575462967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45961.585575462967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45961.585575462967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45961.585575462967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45961.585575462967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45961.585575462967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45961.585575462967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45961.585575462967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45961.585575462967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45961.585575462967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45961.585575462967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45961.585575462967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45961.585575462967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45961.585575462967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45961.585575462967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45961.585575462967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45961.585575462967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45961.585575462967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45961.585575462967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45961.585575462967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45961.585575462967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45961.585575462967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45961.585575462967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45961.585575462967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45961.585575462967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45961.585575462967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45961.585575462967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45961.585575462967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45961.585575462967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45961.585575462967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45961.585575462967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45961.585575462967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45961.585575462967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45961.585575462967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45961.585575462967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45961.585575462967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45961.585575462967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45961.585575462967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45961.585575462967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45961.585575462967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45961.585575462967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45961.585575462967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45961.585575462967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45961.585575462967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45961.585575462967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45961.585575462967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45961.585575462967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45961.585575462967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45961.585575462967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45961.585575462967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45961.585575462967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45961.585575462967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45961.585575462967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45961.585575462967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45961.585575462967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45961.585575462967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45961.585575462967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45961.585575462967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45961.585575462967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45961.585575462967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45961.585575462967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45961.585575462967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45961.585575462967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45961.585575462967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45961.585575462967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45961.585575462967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45961.585575462967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45961.585575462967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45961.585575462967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45961.585575462967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45961.585575462967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45961.585575462967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45961.585575462967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45961.585575462967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45961.585575462967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45961.585575462967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45961.585575462967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45961.585575462967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45961.585575462967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45961.585575462967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45961.585575462967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45961.585575462967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45961.585575462967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45961.585575462967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45961.585575462967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45961.585575462967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45961.585575462967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45961.585575462967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45961.585575462967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45961.585575462967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45961.585575462967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45961.585575462967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45961.585575462967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45961.585575462967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45961.585575462967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45961.585575462967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45961.585575462967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45961.585575462967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45961.585575462967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45961.585575462967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45961.585575462967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45961.585575462967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45961.585575462967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45961.585575462967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45961.585575462967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45961.585575462967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45961.585575462967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45961.585575462967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45961.585575462967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45961.585575462967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45961.585575462967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45961.585575462967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45961.585575462967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45961.585575462967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45961.585575462967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45961.585575462967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45961.585575462967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45961.585575462967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45961.585575462967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45961.585575462967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45961.585575462967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45961.585575462967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45961.585575462967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45961.585575462967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45961.585575462967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45961.585575462967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45961.585575462967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45961.585575462967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45961.585575462967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45961.585575462967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45961.585575462967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45961.585575462967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45961.585575462967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45961.585575462967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45961.585575462967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45961.585575462967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45961.585575462967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45961.585575462967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45961.585575462967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45961.585575462967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45961.585575462967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45961.585575462967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45961.585575462967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45961.585575462967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45961.585575462967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45961.585575462967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45961.585575462967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45961.585575462967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45961.585575462967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45961.585575462967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45961.585575462967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45961.585575462967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45961.585575462967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45961.585575462967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45961.585575462967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45961.585575462967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45961.585575462967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45961.585575462967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45961.585575462967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45961.585575462967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45961.585575462967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45961.585575462967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45961.585575462967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45961.585575462967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45961.585575462967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45961.585575462967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45961.585575462967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45961.585575462967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45961.585575462967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45961.585575462967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45961.585575462967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45961.585575462967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45961.585575462967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45961.585575462967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45961.585575462967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45961.585575462967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45961.585575462967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45961.585575462967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45961.585575462967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45961.585575462967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45961.585575462967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45961.585575462967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45961.585575462967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45961.585575462967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45961.585575462967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45961.585575462967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45961.585575462967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45961.585575462967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45961.585575462967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45961.585575462967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45961.585575462967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45961.585575462967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45961.585575462967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45961.585575462967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45961.585575462967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45961.585575462967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45961.585575462967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45961.585575462967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45961.585575462967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45961.585575462967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45961.585575462967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45961.585575462967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45961.585575462967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45961.585575462967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45961.585575462967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45961.585575462967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45961.585575462967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45961.585575462967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45961.585575462967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45961.585575462967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45961.585575462967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45961.585575462967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45961.585575462967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45961.585575462967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45961.585575462967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45961.585575462967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45961.585575462967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45961.585575462967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45961.585575462967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45961.585575462967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45961.585575462967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45961.585575462967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45961.585575462967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45961.585575462967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45961.585575462967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45961.585575462967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45961.585575462967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45961.585575462967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45961.585575462967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45961.585575462967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45961.585575462967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45961.585575462967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45961.585575462967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45961.585575462967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45961.585575462967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45961.585575462967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45961.585575462967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45961.585575462967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45961.585575462967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45961.585575462967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45961.585575462967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45961.585575462967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45961.585575462967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45961.585575462967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45961.585575462967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45961.585575462967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45961.585575462967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45961.585575462967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45961.585575462967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45961.585575462967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45961.585575462967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45961.585575462967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45961.585575462967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45961.585575462967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45961.585575462967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45961.585575462967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45961.585575462967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45961.585575462967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45961.585575462967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45961.585575462967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45961.585575462967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45961.585575462967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45961.585575462967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45961.585575462967</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G3" sqref="G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39119</v>
      </c>
      <c r="B2" s="103" t="str">
        <f>IFERROR(VLOOKUP(D2,DB!A:K,11,0),"")</f>
        <v>R6</v>
      </c>
      <c r="C2" s="105">
        <v>1</v>
      </c>
      <c r="D2" s="103" t="s">
        <v>35650</v>
      </c>
      <c r="E2" s="106" t="s">
        <v>39021</v>
      </c>
      <c r="F2" s="107">
        <v>45961.569699074076</v>
      </c>
      <c r="G2" s="77">
        <f ca="1">IFERROR(NOW()-F2,"")</f>
        <v>1.5876388890319504E-2</v>
      </c>
      <c r="H2" s="107">
        <v>45961.563587962963</v>
      </c>
      <c r="I2" s="103" t="str">
        <f>IFERROR(VLOOKUP(D2,DB!A:F,6,0),"")</f>
        <v>Generator-SG</v>
      </c>
      <c r="J2" s="102" t="str">
        <f>IFERROR(VLOOKUP(D2,DB!A:G,7,0),"")</f>
        <v>Dead</v>
      </c>
      <c r="K2" s="108" t="s">
        <v>39120</v>
      </c>
      <c r="L2" s="109" t="str">
        <f>IFERROR(VLOOKUP(D2,DB!A:I,9,0),"")</f>
        <v>Latis</v>
      </c>
    </row>
    <row r="3" spans="1:16383" ht="31.5" customHeight="1">
      <c r="A3" s="104"/>
      <c r="B3" s="103" t="str">
        <f>IFERROR(VLOOKUP(D3,DB!A:K,11,0),"")</f>
        <v/>
      </c>
      <c r="C3" s="105"/>
      <c r="D3" s="103"/>
      <c r="E3" s="106"/>
      <c r="F3" s="107"/>
      <c r="G3" s="77">
        <f ca="1">IFERROR(NOW()-F3,"")</f>
        <v>45961.585575462967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45961.585575462967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45961.585575462967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45961.585575462967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c r="E7" s="106"/>
      <c r="F7" s="107"/>
      <c r="G7" s="77">
        <f ca="1">IFERROR(NOW()-F7,"")</f>
        <v>45961.585575462967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45961.585575462967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45961.585575462967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45961.585575462967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45961.585575462967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45961.585575462967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45961.585575462967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45961.585575462967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45961.585575462967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45961.585575462967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45961.585575462967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45961.585575462967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45961.585575462967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45961.585575462967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45961.585575462967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45961.585575462967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45961.585575462967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45961.585575462967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45961.585575462967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45961.585575462967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45961.585575462967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45961.585575462967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45961.585575462967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45961.585575462967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45961.585575462967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45961.585575462967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45961.585575462967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45961.585575462967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45961.585575462967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45961.585575462967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45961.585575462967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45961.585575462967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45961.585575462967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45961.585575462967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45961.585575462967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45961.585575462967</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2025-10-31T11:03:32Z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