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77" documentId="13_ncr:1_{F6CB121F-512D-4AA6-A0C1-0FB36C537598}" xr6:coauthVersionLast="47" xr6:coauthVersionMax="47" xr10:uidLastSave="{FA963308-8CF3-4B61-AA3B-24FCD6CC028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<sst xmlns="http://schemas.openxmlformats.org/spreadsheetml/2006/main" count="180278" uniqueCount="39124">
  <si>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</si>
  <si>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</si>
  <si>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</si>
  <si>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</si>
  <si>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</si>
  <si>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</si>
  <si>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</si>
  <si>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</si>
  <si>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</si>
  <si>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</si>
  <si>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</si>
  <si>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</si>
  <si>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</si>
  <si>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</si>
  <si>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</si>
  <si>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</si>
  <si>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</si>
  <si>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</si>
  <si>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</si>
  <si>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</si>
  <si>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</si>
  <si>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</si>
  <si>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</si>
  <si>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</si>
  <si>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</si>
  <si>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</si>
  <si>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</si>
  <si>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</si>
  <si>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</si>
  <si>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</si>
  <si>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</si>
  <si>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</si>
  <si>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</si>
  <si>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</si>
  <si>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</si>
  <si>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</si>
  <si>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</si>
  <si>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</si>
  <si>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</si>
  <si>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</si>
  <si>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</si>
  <si>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</si>
  <si>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</si>
  <si>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</si>
  <si>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</si>
  <si>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</si>
  <si>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</si>
  <si>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</si>
  <si>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</si>
  <si>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</si>
  <si>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</si>
  <si>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</si>
  <si>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</si>
  <si>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</si>
  <si>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</si>
  <si>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</si>
  <si>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</si>
  <si>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</si>
  <si>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</si>
  <si>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</si>
  <si>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</si>
  <si>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</si>
  <si>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</si>
  <si>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</si>
  <si>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</si>
  <si>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</si>
  <si>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</si>
  <si>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</si>
  <si>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</si>
  <si>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</si>
  <si>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</si>
  <si>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</si>
  <si>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</si>
  <si>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</si>
  <si>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</si>
  <si>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</si>
  <si>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</si>
  <si>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</si>
  <si>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</si>
  <si>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</si>
  <si>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</si>
  <si>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</si>
  <si>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</si>
  <si>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</si>
  <si>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</si>
  <si>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</si>
  <si>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</si>
  <si>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</si>
  <si>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</si>
  <si>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</si>
  <si>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</si>
  <si>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</si>
  <si>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</si>
  <si>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</si>
  <si>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</si>
  <si>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</si>
  <si>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</si>
  <si>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</si>
  <si>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</si>
  <si>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</si>
  <si>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</si>
  <si>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</si>
  <si>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</si>
  <si>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</si>
  <si>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</si>
  <si>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</si>
  <si>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</si>
  <si>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</si>
  <si>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</si>
  <si>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</si>
  <si>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</si>
  <si>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</si>
  <si>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</si>
  <si>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</si>
  <si>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</si>
  <si>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</si>
  <si>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</si>
  <si>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</si>
  <si>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</si>
  <si>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</si>
  <si>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</si>
  <si>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</si>
  <si>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</si>
  <si>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</si>
  <si>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</si>
  <si>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</si>
  <si>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</si>
  <si>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</si>
  <si>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</si>
  <si>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</si>
  <si>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</si>
  <si>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</si>
  <si>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</si>
  <si>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</si>
  <si>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</si>
  <si>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</si>
  <si>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</si>
  <si>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</si>
  <si>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</si>
  <si>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</si>
  <si>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</si>
  <si>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</si>
  <si>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</si>
  <si>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</si>
  <si>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</si>
  <si>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</si>
  <si>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</si>
  <si>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</si>
  <si>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</si>
  <si>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</si>
  <si>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</si>
  <si>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</si>
  <si>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</si>
  <si>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</si>
  <si>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</si>
  <si>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</si>
  <si>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</si>
  <si>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</si>
  <si>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</si>
  <si>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</si>
  <si>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</si>
  <si>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</si>
  <si>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</si>
  <si>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</si>
  <si>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</si>
  <si>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</si>
  <si>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</si>
  <si>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</si>
  <si>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</si>
  <si>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</si>
  <si>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</si>
  <si>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</si>
  <si>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</si>
  <si>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</si>
  <si>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</si>
  <si>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</si>
  <si>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</si>
  <si>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</si>
  <si>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</si>
  <si>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</si>
  <si>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</si>
  <si>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</si>
  <si>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</si>
  <si>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</si>
  <si>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</si>
  <si>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</si>
  <si>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</si>
  <si>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</si>
  <si>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</si>
  <si>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</si>
  <si>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</si>
  <si>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</si>
  <si>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</si>
  <si>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</si>
  <si>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</si>
  <si>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</si>
  <si>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</si>
  <si>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</si>
  <si>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</si>
  <si>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</si>
  <si>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</si>
  <si>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</si>
  <si>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</si>
  <si>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</si>
  <si>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</si>
  <si>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</si>
  <si>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</si>
  <si>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</si>
  <si>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</si>
  <si>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</si>
  <si>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</si>
  <si>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</si>
  <si>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</si>
  <si>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</si>
  <si>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</si>
  <si>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</si>
  <si>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</si>
  <si>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</si>
  <si>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</si>
  <si>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</si>
  <si>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</si>
  <si>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</si>
  <si>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</si>
  <si>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</si>
  <si>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</si>
  <si>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</si>
  <si>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</si>
  <si>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</si>
  <si>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</si>
  <si>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</si>
  <si>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</si>
  <si>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</si>
  <si>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</si>
  <si>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</si>
  <si>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</si>
  <si>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</si>
  <si>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</si>
  <si>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</si>
  <si>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</si>
  <si>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</si>
  <si>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</si>
  <si>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</si>
  <si>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</si>
  <si>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</si>
  <si>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</si>
  <si>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</si>
  <si>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</si>
  <si>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</si>
  <si>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</si>
  <si>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</si>
  <si>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</si>
  <si>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</si>
  <si>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</si>
  <si>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</si>
  <si>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</si>
  <si>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</si>
  <si>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</si>
  <si>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</si>
  <si>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</si>
  <si>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</si>
  <si>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</si>
  <si>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</si>
  <si>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</si>
  <si>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</si>
  <si>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</si>
  <si>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</si>
  <si>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</si>
  <si>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</si>
  <si>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</si>
  <si>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</si>
  <si>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</si>
  <si>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</si>
  <si>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</si>
  <si>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</si>
  <si>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</si>
  <si>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</si>
  <si>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</si>
  <si>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</si>
  <si>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</si>
  <si>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</si>
  <si>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</si>
  <si>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</si>
  <si>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</si>
  <si>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</si>
  <si>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</si>
  <si>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</si>
  <si>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</si>
  <si>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</si>
  <si>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</si>
  <si>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</si>
  <si>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</si>
  <si>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</si>
  <si>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</si>
  <si>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</si>
  <si>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</si>
  <si>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</si>
  <si>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</si>
  <si>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</si>
  <si>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</si>
  <si>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</si>
  <si>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</si>
  <si>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</si>
  <si>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</si>
  <si>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</si>
  <si>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</si>
  <si>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</si>
  <si>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</si>
  <si>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</si>
  <si>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</si>
  <si>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</si>
  <si>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</si>
  <si>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</si>
  <si>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</si>
  <si>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</si>
  <si>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</si>
  <si>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</si>
  <si>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</si>
  <si>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</si>
  <si>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</si>
  <si>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</si>
  <si>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</si>
  <si>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</si>
  <si>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</si>
  <si>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</si>
  <si>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</si>
  <si>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</si>
  <si>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</si>
  <si>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</si>
  <si>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</si>
  <si>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</si>
  <si>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</si>
  <si>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</si>
  <si>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</si>
  <si>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</si>
  <si>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</si>
  <si>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</si>
  <si>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</si>
  <si>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</si>
  <si>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</si>
  <si>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</si>
  <si>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</si>
  <si>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</si>
  <si>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</si>
  <si>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</si>
  <si>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</si>
  <si>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</si>
  <si>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</si>
  <si>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</si>
  <si>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</si>
  <si>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</si>
  <si>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</si>
  <si>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</si>
  <si>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</si>
  <si>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</si>
  <si>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</si>
  <si>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</si>
  <si>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</si>
  <si>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</si>
  <si>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</si>
  <si>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</si>
  <si>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</si>
  <si>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</si>
  <si>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</si>
  <si>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</si>
  <si>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</si>
  <si>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</si>
  <si>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</si>
  <si>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</si>
  <si>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</si>
  <si>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</si>
  <si>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</si>
  <si>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</si>
  <si>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</si>
  <si>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</si>
  <si>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</si>
  <si>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</si>
  <si>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</si>
  <si>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</si>
  <si>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</si>
  <si>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</si>
  <si>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</si>
  <si>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</si>
  <si>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</si>
  <si>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</si>
  <si>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</si>
  <si>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</si>
  <si>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</si>
  <si>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</si>
  <si>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</si>
  <si>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</si>
  <si>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</si>
  <si>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</si>
  <si>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</si>
  <si>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</si>
  <si>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</si>
  <si>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</si>
  <si>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</si>
  <si>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</si>
  <si>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</si>
  <si>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</si>
  <si>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</si>
  <si>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</si>
  <si>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</si>
  <si>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</si>
  <si>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</si>
  <si>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</si>
  <si>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</si>
  <si>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</si>
  <si>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</si>
  <si>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</si>
  <si>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</si>
  <si>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</si>
  <si>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</si>
  <si>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</si>
  <si>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</si>
  <si>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</si>
  <si>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</si>
  <si>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</si>
  <si>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</si>
  <si>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</si>
  <si>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</si>
  <si>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</si>
  <si>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</si>
  <si>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</si>
  <si>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</si>
  <si>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</si>
  <si>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</si>
  <si>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</si>
  <si>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</si>
  <si>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</si>
  <si>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</si>
  <si>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</si>
  <si>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</si>
  <si>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</si>
  <si>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</si>
  <si>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</si>
  <si>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</si>
  <si>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</si>
  <si>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</si>
  <si>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</si>
  <si>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</si>
  <si>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</si>
  <si>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</si>
  <si>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</si>
  <si>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</si>
  <si>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</si>
  <si>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</si>
  <si>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</si>
  <si>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</si>
  <si>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</si>
  <si>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</si>
  <si>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</si>
  <si>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</si>
  <si>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</si>
  <si>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</si>
  <si>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</si>
  <si>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</si>
  <si>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</si>
  <si>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</si>
  <si>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</si>
  <si>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</si>
  <si>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</si>
  <si>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</si>
  <si>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</si>
  <si>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</si>
  <si>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</si>
  <si>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</si>
  <si>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</si>
  <si>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</si>
  <si>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</si>
  <si>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</si>
  <si>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</si>
  <si>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</si>
  <si>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</si>
  <si>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</si>
  <si>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</si>
  <si>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</si>
  <si>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</si>
  <si>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</si>
  <si>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</si>
  <si>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</si>
  <si>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</si>
  <si>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</si>
  <si>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</si>
  <si>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</si>
  <si>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</si>
  <si>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</si>
  <si>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</si>
  <si>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</si>
  <si>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</si>
  <si>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</si>
  <si>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</si>
  <si>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</si>
  <si>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</si>
  <si>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</si>
  <si>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</si>
  <si>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</si>
  <si>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</si>
  <si>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</si>
  <si>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</si>
  <si>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</si>
  <si>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</si>
  <si>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</si>
  <si>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</si>
  <si>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</si>
  <si>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</si>
  <si>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</si>
  <si>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</si>
  <si>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</si>
  <si>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</si>
  <si>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</si>
  <si>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</si>
  <si>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</si>
  <si>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</si>
  <si>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</si>
  <si>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</si>
  <si>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</si>
  <si>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</si>
  <si>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</si>
  <si>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</si>
  <si>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</si>
  <si>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</si>
  <si>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</si>
  <si>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</si>
  <si>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</si>
  <si>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</si>
  <si>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</si>
  <si>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</si>
  <si>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</si>
  <si>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</si>
  <si>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</si>
  <si>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</si>
  <si>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</si>
  <si>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</si>
  <si>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</si>
  <si>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</si>
  <si>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</si>
  <si>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</si>
  <si>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</si>
  <si>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</si>
  <si>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</si>
  <si>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</si>
  <si>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</si>
  <si>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</si>
  <si>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</si>
  <si>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</si>
  <si>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</si>
  <si>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</si>
  <si>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</si>
  <si>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</si>
  <si>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</si>
  <si>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</si>
  <si>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</si>
  <si>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</si>
  <si>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</si>
  <si>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</si>
  <si>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</si>
  <si>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</si>
  <si>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</si>
  <si>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</si>
  <si>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</si>
  <si>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</si>
  <si>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</si>
  <si>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</si>
  <si>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</si>
  <si>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</si>
  <si>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</si>
  <si>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</si>
  <si>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</si>
  <si>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</si>
  <si>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</si>
  <si>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</si>
  <si>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</si>
  <si>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</si>
  <si>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</si>
  <si>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</si>
  <si>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</si>
  <si>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</si>
  <si>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</si>
  <si>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</si>
  <si>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</si>
  <si>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</si>
  <si>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</si>
  <si>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</si>
  <si>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</si>
  <si>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</si>
  <si>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</si>
  <si>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</si>
  <si>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</si>
  <si>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</si>
  <si>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</si>
  <si>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</si>
  <si>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</si>
  <si>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</si>
  <si>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</si>
  <si>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</si>
  <si>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</si>
  <si>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</si>
  <si>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</si>
  <si>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</si>
  <si>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</si>
  <si>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</si>
  <si>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</si>
  <si>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</si>
  <si>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</si>
  <si>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</si>
  <si>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</si>
  <si>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</si>
  <si>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</si>
  <si>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</si>
  <si>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</si>
  <si>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</si>
  <si>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</si>
  <si>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</si>
  <si>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</si>
  <si>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</si>
  <si>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</si>
  <si>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</si>
  <si>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</si>
  <si>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</si>
  <si>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</si>
  <si>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</si>
  <si>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</si>
  <si>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</si>
  <si>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</si>
  <si>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</si>
  <si>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</si>
  <si>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</si>
  <si>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</si>
  <si>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</si>
  <si>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</si>
  <si>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</si>
  <si>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</si>
  <si>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</si>
  <si>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</si>
  <si>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</si>
  <si>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</si>
  <si>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</si>
  <si>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</si>
  <si>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</si>
  <si>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</si>
  <si>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</si>
  <si>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</si>
  <si>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</si>
  <si>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</si>
  <si>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</si>
  <si>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</si>
  <si>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</si>
  <si>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</si>
  <si>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</si>
  <si>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</si>
  <si>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</si>
  <si>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</si>
  <si>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</si>
  <si>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</si>
  <si>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</si>
  <si>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</si>
  <si>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</si>
  <si>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</si>
  <si>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</si>
  <si>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</si>
  <si>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</si>
  <si>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</si>
  <si>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</si>
  <si>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</si>
  <si>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</si>
  <si>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</si>
  <si>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</si>
  <si>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</si>
  <si>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</si>
  <si>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</si>
  <si>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</si>
  <si>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</si>
  <si>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</si>
  <si>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</si>
  <si>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</si>
  <si>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</si>
  <si>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</si>
  <si>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</si>
  <si>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</si>
  <si>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</si>
  <si>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</si>
  <si>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</si>
  <si>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</si>
  <si>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</si>
  <si>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</si>
  <si>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</si>
  <si>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</si>
  <si>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</si>
  <si>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</si>
  <si>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</si>
  <si>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</si>
  <si>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</si>
  <si>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</si>
  <si>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</si>
  <si>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</si>
  <si>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</si>
  <si>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</si>
  <si>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</si>
  <si>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</si>
  <si>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</si>
  <si>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</si>
  <si>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</si>
  <si>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</si>
  <si>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</si>
  <si>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</si>
  <si>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</si>
  <si>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</si>
  <si>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</si>
  <si>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</si>
  <si>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</si>
  <si>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</si>
  <si>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</si>
  <si>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</si>
  <si>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</si>
  <si>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</si>
  <si>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</si>
  <si>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</si>
  <si>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</si>
  <si>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</si>
  <si>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</si>
  <si>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</si>
  <si>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</si>
  <si>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</si>
  <si>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</si>
  <si>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</si>
  <si>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</si>
  <si>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</si>
  <si>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</si>
  <si>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</si>
  <si>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</si>
  <si>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</si>
  <si>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</si>
  <si>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</si>
  <si>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</si>
  <si>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</si>
  <si>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</si>
  <si>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</si>
  <si>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</si>
  <si>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</si>
  <si>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</si>
  <si>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</si>
  <si>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</si>
  <si>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</si>
  <si>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</si>
  <si>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</si>
  <si>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</si>
  <si>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</si>
  <si>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</si>
  <si>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</si>
  <si>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</si>
  <si>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</si>
  <si>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</si>
  <si>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</si>
  <si>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</si>
  <si>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</si>
  <si>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</si>
  <si>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</si>
  <si>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</si>
  <si>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</si>
  <si>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</si>
  <si>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</si>
  <si>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</si>
  <si>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</si>
  <si>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</si>
  <si>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</si>
  <si>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</si>
  <si>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</si>
  <si>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</si>
  <si>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</si>
  <si>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</si>
  <si>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</si>
  <si>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</si>
  <si>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</si>
  <si>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</si>
  <si>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</si>
  <si>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</si>
  <si>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</si>
  <si>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</si>
  <si>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</si>
  <si>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</si>
  <si>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</si>
  <si>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</si>
  <si>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</si>
  <si>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</si>
  <si>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</si>
  <si>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</si>
  <si>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</si>
  <si>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</si>
  <si>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</si>
  <si>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</si>
  <si>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</si>
  <si>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</si>
  <si>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</si>
  <si>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</si>
  <si>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</si>
  <si>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</si>
  <si>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</si>
  <si>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</si>
  <si>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</si>
  <si>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</si>
  <si>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</si>
  <si>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</si>
  <si>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</si>
  <si>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</si>
  <si>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</si>
  <si>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</si>
  <si>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</si>
  <si>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</si>
  <si>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</si>
  <si>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</si>
  <si>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</si>
  <si>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</si>
  <si>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</si>
  <si>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</si>
  <si>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</si>
  <si>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</si>
  <si>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</si>
  <si>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</si>
  <si>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</si>
  <si>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</si>
  <si>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</si>
  <si>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</si>
  <si>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</si>
  <si>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</si>
  <si>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</si>
  <si>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</si>
  <si>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</si>
  <si>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</si>
  <si>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</si>
  <si>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</si>
  <si>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</si>
  <si>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</si>
  <si>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</si>
  <si>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</si>
  <si>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</si>
  <si>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</si>
  <si>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</si>
  <si>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</si>
  <si>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</si>
  <si>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</si>
  <si>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</si>
  <si>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</si>
  <si>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</si>
  <si>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</si>
  <si>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</si>
  <si>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</si>
  <si>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</si>
  <si>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</si>
  <si>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</si>
  <si>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</si>
  <si>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</si>
  <si>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</si>
  <si>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</si>
  <si>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</si>
  <si>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</si>
  <si>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</si>
  <si>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</si>
  <si>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</si>
  <si>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</si>
  <si>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</si>
  <si>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</si>
  <si>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</si>
  <si>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</si>
  <si>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</si>
  <si>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</si>
  <si>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</si>
  <si>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</si>
  <si>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</si>
  <si>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</si>
  <si>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</si>
  <si>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</si>
  <si>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</si>
  <si>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</si>
  <si>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</si>
  <si>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</si>
  <si>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</si>
  <si>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</si>
  <si>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</si>
  <si>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</si>
  <si>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</si>
  <si>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</si>
  <si>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</si>
  <si>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</si>
  <si>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</si>
  <si>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</si>
  <si>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</si>
  <si>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</si>
  <si>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</si>
  <si>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</si>
  <si>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</si>
  <si>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</si>
  <si>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</si>
  <si>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</si>
  <si>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</si>
  <si>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</si>
  <si>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</si>
  <si>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</si>
  <si>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</si>
  <si>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</si>
  <si>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</si>
  <si>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</si>
  <si>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</si>
  <si>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</si>
  <si>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</si>
  <si>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</si>
  <si>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</si>
  <si>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</si>
  <si>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</si>
  <si>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</si>
  <si>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</si>
  <si>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</si>
  <si>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</si>
  <si>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</si>
  <si>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</si>
  <si>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</si>
  <si>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</si>
  <si>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</si>
  <si>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</si>
  <si>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</si>
  <si>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</si>
  <si>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</si>
  <si>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</si>
  <si>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</si>
  <si>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</si>
  <si>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</si>
  <si>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</si>
  <si>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</si>
  <si>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</si>
  <si>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</si>
  <si>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</si>
  <si>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</si>
  <si>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</si>
  <si>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</si>
  <si>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</si>
  <si>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</si>
  <si>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</si>
  <si>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</si>
  <si>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</si>
  <si>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</si>
  <si>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</si>
  <si>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</si>
  <si>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</si>
  <si>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</si>
  <si>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</si>
  <si>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</si>
  <si>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</si>
  <si>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</si>
  <si>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</si>
  <si>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</si>
  <si>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</si>
  <si>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</si>
  <si>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</si>
  <si>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</si>
  <si>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</si>
  <si>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</si>
  <si>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</si>
  <si>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</si>
  <si>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</si>
  <si>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</si>
  <si>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</si>
  <si>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</si>
  <si>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</si>
  <si>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</si>
  <si>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</si>
  <si>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</si>
  <si>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</si>
  <si>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</si>
  <si>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</si>
  <si>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</si>
  <si>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</si>
  <si>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</si>
  <si>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</si>
  <si>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</si>
  <si>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</si>
  <si>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</si>
  <si>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</si>
  <si>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</si>
  <si>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</si>
  <si>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</si>
  <si>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</si>
  <si>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</si>
  <si>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</si>
  <si>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</si>
  <si>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</si>
  <si>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</si>
  <si>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</si>
  <si>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</si>
  <si>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</si>
  <si>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</si>
  <si>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</si>
  <si>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</si>
  <si>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</si>
  <si>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</si>
  <si>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</si>
  <si>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</si>
  <si>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</si>
  <si>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</si>
  <si>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</si>
  <si>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</si>
  <si>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</si>
  <si>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</si>
  <si>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</si>
  <si>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</si>
  <si>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</si>
  <si>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</si>
  <si>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</si>
  <si>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</si>
  <si>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</si>
  <si>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</si>
  <si>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</si>
  <si>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</si>
  <si>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</si>
  <si>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</si>
  <si>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</si>
  <si>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</si>
  <si>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</si>
  <si>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</si>
  <si>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</si>
  <si>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</si>
  <si>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</si>
  <si>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</si>
  <si>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</si>
  <si>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</si>
  <si>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</si>
  <si>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</si>
  <si>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</si>
  <si>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</si>
  <si>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</si>
  <si>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</si>
  <si>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</si>
  <si>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</si>
  <si>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</si>
  <si>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</si>
  <si>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</si>
  <si>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</si>
  <si>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</si>
  <si>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</si>
  <si>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</si>
  <si>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</si>
  <si>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</si>
  <si>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</si>
  <si>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</si>
  <si>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</si>
  <si>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</si>
  <si>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</si>
  <si>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</si>
  <si>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</si>
  <si>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</si>
  <si>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</si>
  <si>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</si>
  <si>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</si>
  <si>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</si>
  <si>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</si>
  <si>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</si>
  <si>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</si>
  <si>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</si>
  <si>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</si>
  <si>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</si>
  <si>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</si>
  <si>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</si>
  <si>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</si>
  <si>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</si>
  <si>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</si>
  <si>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</si>
  <si>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</si>
  <si>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</si>
  <si>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</si>
  <si>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</si>
  <si>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</si>
  <si>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</si>
  <si>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</si>
  <si>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</si>
  <si>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</si>
  <si>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</si>
  <si>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</si>
  <si>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</si>
  <si>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</si>
  <si>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</si>
  <si>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</si>
  <si>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</si>
  <si>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</si>
  <si>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</si>
  <si>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</si>
  <si>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</si>
  <si>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</si>
  <si>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</si>
  <si>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</si>
  <si>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</si>
  <si>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</si>
  <si>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</si>
  <si>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</si>
  <si>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</si>
  <si>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</si>
  <si>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</si>
  <si>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</si>
  <si>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</si>
  <si>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</si>
  <si>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</si>
  <si>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</si>
  <si>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</si>
  <si>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</si>
  <si>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</si>
  <si>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</si>
  <si>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</si>
  <si>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</si>
  <si>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</si>
  <si>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</si>
  <si>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</si>
  <si>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</si>
  <si>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</si>
  <si>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</si>
  <si>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</si>
  <si>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</si>
  <si>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</si>
  <si>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</si>
  <si>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</si>
  <si>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</si>
  <si>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</si>
  <si>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</si>
  <si>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</si>
  <si>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</si>
  <si>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</si>
  <si>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</si>
  <si>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</si>
  <si>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</si>
  <si>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</si>
  <si>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</si>
  <si>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</si>
  <si>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</si>
  <si>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</si>
  <si>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</si>
  <si>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</si>
  <si>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</si>
  <si>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</si>
  <si>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</si>
  <si>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</si>
  <si>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</si>
  <si>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</si>
  <si>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</si>
  <si>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</si>
  <si>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</si>
  <si>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</si>
  <si>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</si>
  <si>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</si>
  <si>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</si>
  <si>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</si>
  <si>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</si>
  <si>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</si>
  <si>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</si>
  <si>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</si>
  <si>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</si>
  <si>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</si>
  <si>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</si>
  <si>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</si>
  <si>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</si>
  <si>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</si>
  <si>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</si>
  <si>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</si>
  <si>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</si>
  <si>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</si>
  <si>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</si>
  <si>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</si>
  <si>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</si>
  <si>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</si>
  <si>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</si>
  <si>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</si>
  <si>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</si>
  <si>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</si>
  <si>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</si>
  <si>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</si>
  <si>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</si>
  <si>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</si>
  <si>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</si>
  <si>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</si>
  <si>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</si>
  <si>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</si>
  <si>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</si>
  <si>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</si>
  <si>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</si>
  <si>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</si>
  <si>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</si>
  <si>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</si>
  <si>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</si>
  <si>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</si>
  <si>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</si>
  <si>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</si>
  <si>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</si>
  <si>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</si>
  <si>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</si>
  <si>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</si>
  <si>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</si>
  <si>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</si>
  <si>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</si>
  <si>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</si>
  <si>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</si>
  <si>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</si>
  <si>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</si>
  <si>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</si>
  <si>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</si>
  <si>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</si>
  <si>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</si>
  <si>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</si>
  <si>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</si>
  <si>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</si>
  <si>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</si>
  <si>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</si>
  <si>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</si>
  <si>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</si>
  <si>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</si>
  <si>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</si>
  <si>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</si>
  <si>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</si>
  <si>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</si>
  <si>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</si>
  <si>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</si>
  <si>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</si>
  <si>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</si>
  <si>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</si>
  <si>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</si>
  <si>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</si>
  <si>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</si>
  <si>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</si>
  <si>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</si>
  <si>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</si>
  <si>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</si>
  <si>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</si>
  <si>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</si>
  <si>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</si>
  <si>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</si>
  <si>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</si>
  <si>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</si>
  <si>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</si>
  <si>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</si>
  <si>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</si>
  <si>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</si>
  <si>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</si>
  <si>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</si>
  <si>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</si>
  <si>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</si>
  <si>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</si>
  <si>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</si>
  <si>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</si>
  <si>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</si>
  <si>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</si>
  <si>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</si>
  <si>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</si>
  <si>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</si>
  <si>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</si>
  <si>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</si>
  <si>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</si>
  <si>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</si>
  <si>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</si>
  <si>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</si>
  <si>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</si>
  <si>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</si>
  <si>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</si>
  <si>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</si>
  <si>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</si>
  <si>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</si>
  <si>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</si>
  <si>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</si>
  <si>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</si>
  <si>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</si>
  <si>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</si>
  <si>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</si>
  <si>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</si>
  <si>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</si>
  <si>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</si>
  <si>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</si>
  <si>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</si>
  <si>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</si>
  <si>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</si>
  <si>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</si>
  <si>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</si>
  <si>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</si>
  <si>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</si>
  <si>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</si>
  <si>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</si>
  <si>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</si>
  <si>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</si>
  <si>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</si>
  <si>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</si>
  <si>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</si>
  <si>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</si>
  <si>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</si>
  <si>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</si>
  <si>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</si>
  <si>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</si>
  <si>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</si>
  <si>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</si>
  <si>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</si>
  <si>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</si>
  <si>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</si>
  <si>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</si>
  <si>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</si>
  <si>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</si>
  <si>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</si>
  <si>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</si>
  <si>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</si>
  <si>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</si>
  <si>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</si>
  <si>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</si>
  <si>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</si>
  <si>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</si>
  <si>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</si>
  <si>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</si>
  <si>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</si>
  <si>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</si>
  <si>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</si>
  <si>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</si>
  <si>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</si>
  <si>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</si>
  <si>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</si>
  <si>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</si>
  <si>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</si>
  <si>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</si>
  <si>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</si>
  <si>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</si>
  <si>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</si>
  <si>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</si>
  <si>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</si>
  <si>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</si>
  <si>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</si>
  <si>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</si>
  <si>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</si>
  <si>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</si>
  <si>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</si>
  <si>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</si>
  <si>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</si>
  <si>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</si>
  <si>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</si>
  <si>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</si>
  <si>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</si>
  <si>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</si>
  <si>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</si>
  <si>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</si>
  <si>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</si>
  <si>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</si>
  <si>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</si>
  <si>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</si>
  <si>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</si>
  <si>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</si>
  <si>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</si>
  <si>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</si>
  <si>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</si>
  <si>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</si>
  <si>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</si>
  <si>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</si>
  <si>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</si>
  <si>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</si>
  <si>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</si>
  <si>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</si>
  <si>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</si>
  <si>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</si>
  <si>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</si>
  <si>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</si>
  <si>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</si>
  <si>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</si>
  <si>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</si>
  <si>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</si>
  <si>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</si>
  <si>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</si>
  <si>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</si>
  <si>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</si>
  <si>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</si>
  <si>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</si>
  <si>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</si>
  <si>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</si>
  <si>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</si>
  <si>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</si>
  <si>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</si>
  <si>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</si>
  <si>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</si>
  <si>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</si>
  <si>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</si>
  <si>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</si>
  <si>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</si>
  <si>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</si>
  <si>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</si>
  <si>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</si>
  <si>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</si>
  <si>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</si>
  <si>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</si>
  <si>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</si>
  <si>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</si>
  <si>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</si>
  <si>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</si>
  <si>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</si>
  <si>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</si>
  <si>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</si>
  <si>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</si>
  <si>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</si>
  <si>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</si>
  <si>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</si>
  <si>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</si>
  <si>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</si>
  <si>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</si>
  <si>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</si>
  <si>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</si>
  <si>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</si>
  <si>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</si>
  <si>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</si>
  <si>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</si>
  <si>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</si>
  <si>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</si>
  <si>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</si>
  <si>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</si>
  <si>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</si>
  <si>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</si>
  <si>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</si>
  <si>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</si>
  <si>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</si>
  <si>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</si>
  <si>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</si>
  <si>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</si>
  <si>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</si>
  <si>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</si>
  <si>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</si>
  <si>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</si>
  <si>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</si>
  <si>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</si>
  <si>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</si>
  <si>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</si>
  <si>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</si>
  <si>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</si>
  <si>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</si>
  <si>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</si>
  <si>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</si>
  <si>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</si>
  <si>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</si>
  <si>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</si>
  <si>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</si>
  <si>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</si>
  <si>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</si>
  <si>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</si>
  <si>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</si>
  <si>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</si>
  <si>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</si>
  <si>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</si>
  <si>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</si>
  <si>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</si>
  <si>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</si>
  <si>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</si>
  <si>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</si>
  <si>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</si>
  <si>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</si>
  <si>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</si>
  <si>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</si>
  <si>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</si>
  <si>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</si>
  <si>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</si>
  <si>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</si>
  <si>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</si>
  <si>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</si>
  <si>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</si>
  <si>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</si>
  <si>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</si>
  <si>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</si>
  <si>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</si>
  <si>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</si>
  <si>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</si>
  <si>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</si>
  <si>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</si>
  <si>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</si>
  <si>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</si>
  <si>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</si>
  <si>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</si>
  <si>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</si>
  <si>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</si>
  <si>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</si>
  <si>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</si>
  <si>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</si>
  <si>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</si>
  <si>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</si>
  <si>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</si>
  <si>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</si>
  <si>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</si>
  <si>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</si>
  <si>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</si>
  <si>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</si>
  <si>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</si>
  <si>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</si>
  <si>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</si>
  <si>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</si>
  <si>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</si>
  <si>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</si>
  <si>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</si>
  <si>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</si>
  <si>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</si>
  <si>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</si>
  <si>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</si>
  <si>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</si>
  <si>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</si>
  <si>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</si>
  <si>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</si>
  <si>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</si>
  <si>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</si>
  <si>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</si>
  <si>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</si>
  <si>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</si>
  <si>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</si>
  <si>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</si>
  <si>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</si>
  <si>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</si>
  <si>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</si>
  <si>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</si>
  <si>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</si>
  <si>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</si>
  <si>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</si>
  <si>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</si>
  <si>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</si>
  <si>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</si>
  <si>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</si>
  <si>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</si>
  <si>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</si>
  <si>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</si>
  <si>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</si>
  <si>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</si>
  <si>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</si>
  <si>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</si>
  <si>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</si>
  <si>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</si>
  <si>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</si>
  <si>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</si>
  <si>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</si>
  <si>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</si>
  <si>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</si>
  <si>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</si>
  <si>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</si>
  <si>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</si>
  <si>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</si>
  <si>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</si>
  <si>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</si>
  <si>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</si>
  <si>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</si>
  <si>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</si>
  <si>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</si>
  <si>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</si>
  <si>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</si>
  <si>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</si>
  <si>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</si>
  <si>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</si>
  <si>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</si>
  <si>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</si>
  <si>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</si>
  <si>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</si>
  <si>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</si>
  <si>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</si>
  <si>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</si>
  <si>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</si>
  <si>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</si>
  <si>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</si>
  <si>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</si>
  <si>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</si>
  <si>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</si>
  <si>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</si>
  <si>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</si>
  <si>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</si>
  <si>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</si>
  <si>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</si>
  <si>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</si>
  <si>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</si>
  <si>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</si>
  <si>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</si>
  <si>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</si>
  <si>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</si>
  <si>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</si>
  <si>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</si>
  <si>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</si>
  <si>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</si>
  <si>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</si>
  <si>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</si>
  <si>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</si>
  <si>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</si>
  <si>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</si>
  <si>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</si>
  <si>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</si>
  <si>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</si>
  <si>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</si>
  <si>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</si>
  <si>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</si>
  <si>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</si>
  <si>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</si>
  <si>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</si>
  <si>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</si>
  <si>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</si>
  <si>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</si>
  <si>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</si>
  <si>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</si>
  <si>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</si>
  <si>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</si>
  <si>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</si>
  <si>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</si>
  <si>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</si>
  <si>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</si>
  <si>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</si>
  <si>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</si>
  <si>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</si>
  <si>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</si>
  <si>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</si>
  <si>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</si>
  <si>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</si>
  <si>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</si>
  <si>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</si>
  <si>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</si>
  <si>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</si>
  <si>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</si>
  <si>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</si>
  <si>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</si>
  <si>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</si>
  <si>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</si>
  <si>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</si>
  <si>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</si>
  <si>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</si>
  <si>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</si>
  <si>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</si>
  <si>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</si>
  <si>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</si>
  <si>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</si>
  <si>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</si>
  <si>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</si>
  <si>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</si>
  <si>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</si>
  <si>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</si>
  <si>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</si>
  <si>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</si>
  <si>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</si>
  <si>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</si>
  <si>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</si>
  <si>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</si>
  <si>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</si>
  <si>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</si>
  <si>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</si>
  <si>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</si>
  <si>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</si>
  <si>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</si>
  <si>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</si>
  <si>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</si>
  <si>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</si>
  <si>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</si>
  <si>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</si>
  <si>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</si>
  <si>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</si>
  <si>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</si>
  <si>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</si>
  <si>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</si>
  <si>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</si>
  <si>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</si>
  <si>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</si>
  <si>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</si>
  <si>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</si>
  <si>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</si>
  <si>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</si>
  <si>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</si>
  <si>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</si>
  <si>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</si>
  <si>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</si>
  <si>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</si>
  <si>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</si>
  <si>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</si>
  <si>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</si>
  <si>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</si>
  <si>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</si>
  <si>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</si>
  <si>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</si>
  <si>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</si>
  <si>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</si>
  <si>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</si>
  <si>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</si>
  <si>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</si>
  <si>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</si>
  <si>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</si>
  <si>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</si>
  <si>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</si>
  <si>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</si>
  <si>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</si>
  <si>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</si>
  <si>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</si>
  <si>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</si>
  <si>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</si>
  <si>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</si>
  <si>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</si>
  <si>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</si>
  <si>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</si>
  <si>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</si>
  <si>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</si>
  <si>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</si>
  <si>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</si>
  <si>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</si>
  <si>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</si>
  <si>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</si>
  <si>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</si>
  <si>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</si>
  <si>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</si>
  <si>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</si>
  <si>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</si>
  <si>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</si>
  <si>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</si>
  <si>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</si>
  <si>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</si>
  <si>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</si>
  <si>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</si>
  <si>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</si>
  <si>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</si>
  <si>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</si>
  <si>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</si>
  <si>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</si>
  <si>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</si>
  <si>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</si>
  <si>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</si>
  <si>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</si>
  <si>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</si>
  <si>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</si>
  <si>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</si>
  <si>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</si>
  <si>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</si>
  <si>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</si>
  <si>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</si>
  <si>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</si>
  <si>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</si>
  <si>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</si>
  <si>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</si>
  <si>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</si>
  <si>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</si>
  <si>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</si>
  <si>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</si>
  <si>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</si>
  <si>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</si>
  <si>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</si>
  <si>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</si>
  <si>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</si>
  <si>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</si>
  <si>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</si>
  <si>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</si>
  <si>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</si>
  <si>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</si>
  <si>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</si>
  <si>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</si>
  <si>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</si>
  <si>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</si>
  <si>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</si>
  <si>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</si>
  <si>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</si>
  <si>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</si>
  <si>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</si>
  <si>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</si>
  <si>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</si>
  <si>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</si>
  <si>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</si>
  <si>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</si>
  <si>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</si>
  <si>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</si>
  <si>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</si>
  <si>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</si>
  <si>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</si>
  <si>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</si>
  <si>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</si>
  <si>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</si>
  <si>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</si>
  <si>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</si>
  <si>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</si>
  <si>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</si>
  <si>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</si>
  <si>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</si>
  <si>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</si>
  <si>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</si>
  <si>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</si>
  <si>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</si>
  <si>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</si>
  <si>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</si>
  <si>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</si>
  <si>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</si>
  <si>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</si>
  <si>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</si>
  <si>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</si>
  <si>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</si>
  <si>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</si>
  <si>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</si>
  <si>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</si>
  <si>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</si>
  <si>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</si>
  <si>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</si>
  <si>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</si>
  <si>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</si>
  <si>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</si>
  <si>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</si>
  <si>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</si>
  <si>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</si>
  <si>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</si>
  <si>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</si>
  <si>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</si>
  <si>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</si>
  <si>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</si>
  <si>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</si>
  <si>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</si>
  <si>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</si>
  <si>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</si>
  <si>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</si>
  <si>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</si>
  <si>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</si>
  <si>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</si>
  <si>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</si>
  <si>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</si>
  <si>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</si>
  <si>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</si>
  <si>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</si>
  <si>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</si>
  <si>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</si>
  <si>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</si>
  <si>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</si>
  <si>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</si>
  <si>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</si>
  <si>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</si>
  <si>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</si>
  <si>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</si>
  <si>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</si>
  <si>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</si>
  <si>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</si>
  <si>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</si>
  <si>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</si>
  <si>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</si>
  <si>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</si>
  <si>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</si>
  <si>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</si>
  <si>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</si>
  <si>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</si>
  <si>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</si>
  <si>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</si>
  <si>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</si>
  <si>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</si>
  <si>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</si>
  <si>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</si>
  <si>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</si>
  <si>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</si>
  <si>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</si>
  <si>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</si>
  <si>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</si>
  <si>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</si>
  <si>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</si>
  <si>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</si>
  <si>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</si>
  <si>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</si>
  <si>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</si>
  <si>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</si>
  <si>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</si>
  <si>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</si>
  <si>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</si>
  <si>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</si>
  <si>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</si>
  <si>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</si>
  <si>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</si>
  <si>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</si>
  <si>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</si>
  <si>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</si>
  <si>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</si>
  <si>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</si>
  <si>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</si>
  <si>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</si>
  <si>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</si>
  <si>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</si>
  <si>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</si>
  <si>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</si>
  <si>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</si>
  <si>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</si>
  <si>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</si>
  <si>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</si>
  <si>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</si>
  <si>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</si>
  <si>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</si>
  <si>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</si>
  <si>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</si>
  <si>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</si>
  <si>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</si>
  <si>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</si>
  <si>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</si>
  <si>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</si>
  <si>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</si>
  <si>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</si>
  <si>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</si>
  <si>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</si>
  <si>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</si>
  <si>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</si>
  <si>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</si>
  <si>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</si>
  <si>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</si>
  <si>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</si>
  <si>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</si>
  <si>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</si>
  <si>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</si>
  <si>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</si>
  <si>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</si>
  <si>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</si>
  <si>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</si>
  <si>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</si>
  <si>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</si>
  <si>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</si>
  <si>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</si>
  <si>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</si>
  <si>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</si>
  <si>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</si>
  <si>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</si>
  <si>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</si>
  <si>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</si>
  <si>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</si>
  <si>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</si>
  <si>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</si>
  <si>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</si>
  <si>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</si>
  <si>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</si>
  <si>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</si>
  <si>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</si>
  <si>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</si>
  <si>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</si>
  <si>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</si>
  <si>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</si>
  <si>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</si>
  <si>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</si>
  <si>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</si>
  <si>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</si>
  <si>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</si>
  <si>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</si>
  <si>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</si>
  <si>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</si>
  <si>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</si>
  <si>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</si>
  <si>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</si>
  <si>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</si>
  <si>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</si>
  <si>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</si>
  <si>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</si>
  <si>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</si>
  <si>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</si>
  <si>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</si>
  <si>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</si>
  <si>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</si>
  <si>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</si>
  <si>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</si>
  <si>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</si>
  <si>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</si>
  <si>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</si>
  <si>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</si>
  <si>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</si>
  <si>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</si>
  <si>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</si>
  <si>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</si>
  <si>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</si>
  <si>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</si>
  <si>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</si>
  <si>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</si>
  <si>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</si>
  <si>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</si>
  <si>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</si>
  <si>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</si>
  <si>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</si>
  <si>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</si>
  <si>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</si>
  <si>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</si>
  <si>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</si>
  <si>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</si>
  <si>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</si>
  <si>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</si>
  <si>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</si>
  <si>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</si>
  <si>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</si>
  <si>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</si>
  <si>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</si>
  <si>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</si>
  <si>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</si>
  <si>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</si>
  <si>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</si>
  <si>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</si>
  <si>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</si>
  <si>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</si>
  <si>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</si>
  <si>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</si>
  <si>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</si>
  <si>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</si>
  <si>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</si>
  <si>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</si>
  <si>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</si>
  <si>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</si>
  <si>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</si>
  <si>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</si>
  <si>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</si>
  <si>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</si>
  <si>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</si>
  <si>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</si>
  <si>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</si>
  <si>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</si>
  <si>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</si>
  <si>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</si>
  <si>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</si>
  <si>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</si>
  <si>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</si>
  <si>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</si>
  <si>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</si>
  <si>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</si>
  <si>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</si>
  <si>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</si>
  <si>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</si>
  <si>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</si>
  <si>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</si>
  <si>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</si>
  <si>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</si>
  <si>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</si>
  <si>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</si>
  <si>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</si>
  <si>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</si>
  <si>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</si>
  <si>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</si>
  <si>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</si>
  <si>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</si>
  <si>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</si>
  <si>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</si>
  <si>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</si>
  <si>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</si>
  <si>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</si>
  <si>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</si>
  <si>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</si>
  <si>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</si>
  <si>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</si>
  <si>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</si>
  <si>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</si>
  <si>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</si>
  <si>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</si>
  <si>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</si>
  <si>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</si>
  <si>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</si>
  <si>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</si>
  <si>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</si>
  <si>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</si>
  <si>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</si>
  <si>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</si>
  <si>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</si>
  <si>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</si>
  <si>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</si>
  <si>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</si>
  <si>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</si>
  <si>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</si>
  <si>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</si>
  <si>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</si>
  <si>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</si>
  <si>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</si>
  <si>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</si>
  <si>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</si>
  <si>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</si>
  <si>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</si>
  <si>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</si>
  <si>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</si>
  <si>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</si>
  <si>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</si>
  <si>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</si>
  <si>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</si>
  <si>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</si>
  <si>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</si>
  <si>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</si>
  <si>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</si>
  <si>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</si>
  <si>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</si>
  <si>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</si>
  <si>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</si>
  <si>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</si>
  <si>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</si>
  <si>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</si>
  <si>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</si>
  <si>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</si>
  <si>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</si>
  <si>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</si>
  <si>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</si>
  <si>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</si>
  <si>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</si>
  <si>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</si>
  <si>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</si>
  <si>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</si>
  <si>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</si>
  <si>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</si>
  <si>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</si>
  <si>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</si>
  <si>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</si>
  <si>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</si>
  <si>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</si>
  <si>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</si>
  <si>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</si>
  <si>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</si>
  <si>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</si>
  <si>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</si>
  <si>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</si>
  <si>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</si>
  <si>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</si>
  <si>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</si>
  <si>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</si>
  <si>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</si>
  <si>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</si>
  <si>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</si>
  <si>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</si>
  <si>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</si>
  <si>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</si>
  <si>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</si>
  <si>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</si>
  <si>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</si>
  <si>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</si>
  <si>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</si>
  <si>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</si>
  <si>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</si>
  <si>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</si>
  <si>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</si>
  <si>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</si>
  <si>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</si>
  <si>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</si>
  <si>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</si>
  <si>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</si>
  <si>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</si>
  <si>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</si>
  <si>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</si>
  <si>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</si>
  <si>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</si>
  <si>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</si>
  <si>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</si>
  <si>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</si>
  <si>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</si>
  <si>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</si>
  <si>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</si>
  <si>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</si>
  <si>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</si>
  <si>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</si>
  <si>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</si>
  <si>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</si>
  <si>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</si>
  <si>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</si>
  <si>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</si>
  <si>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</si>
  <si>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</si>
  <si>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</si>
  <si>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</si>
  <si>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</si>
  <si>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</si>
  <si>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</si>
  <si>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</si>
  <si>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</si>
  <si>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</si>
  <si>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</si>
  <si>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</si>
  <si>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</si>
  <si>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</si>
  <si>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</si>
  <si>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</si>
  <si>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</si>
  <si>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</si>
  <si>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</si>
  <si>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</si>
  <si>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</si>
  <si>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</si>
  <si>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</si>
  <si>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</si>
  <si>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</si>
  <si>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</si>
  <si>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</si>
  <si>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</si>
  <si>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</si>
  <si>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</si>
  <si>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</si>
  <si>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</si>
  <si>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</si>
  <si>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</si>
  <si>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</si>
  <si>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</si>
  <si>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</si>
  <si>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</si>
  <si>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</si>
  <si>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</si>
  <si>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</si>
  <si>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</si>
  <si>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</si>
  <si>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</si>
  <si>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</si>
  <si>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</si>
  <si>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</si>
  <si>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</si>
  <si>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</si>
  <si>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</si>
  <si>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</si>
  <si>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</si>
  <si>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</si>
  <si>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</si>
  <si>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</si>
  <si>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</si>
  <si>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</si>
  <si>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</si>
  <si>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</si>
  <si>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</si>
  <si>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</si>
  <si>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</si>
  <si>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</si>
  <si>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</si>
  <si>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</si>
  <si>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</si>
  <si>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</si>
  <si>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</si>
  <si>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</si>
  <si>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</si>
  <si>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</si>
  <si>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</si>
  <si>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</si>
  <si>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</si>
  <si>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</si>
  <si>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</si>
  <si>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</si>
  <si>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</si>
  <si>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</si>
  <si>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</si>
  <si>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</si>
  <si>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</si>
  <si>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</si>
  <si>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</si>
  <si>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</si>
  <si>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</si>
  <si>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</si>
  <si>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</si>
  <si>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</si>
  <si>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</si>
  <si>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</si>
  <si>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</si>
  <si>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</si>
  <si>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</si>
  <si>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</si>
  <si>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</si>
  <si>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</si>
  <si>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</si>
  <si>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</si>
  <si>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</si>
  <si>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</si>
  <si>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</si>
  <si>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</si>
  <si>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</si>
  <si>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</si>
  <si>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</si>
  <si>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</si>
  <si>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</si>
  <si>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</si>
  <si>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</si>
  <si>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</si>
  <si>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</si>
  <si>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</si>
  <si>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</si>
  <si>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</si>
  <si>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</si>
  <si>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</si>
  <si>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</si>
  <si>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</si>
  <si>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</si>
  <si>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</si>
  <si>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</si>
  <si>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</si>
  <si>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</si>
  <si>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</si>
  <si>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</si>
  <si>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</si>
  <si>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</si>
  <si>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</si>
  <si>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</si>
  <si>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</si>
  <si>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</si>
  <si>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</si>
  <si>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</si>
  <si>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</si>
  <si>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</si>
  <si>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</si>
  <si>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</si>
  <si>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</si>
  <si>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</si>
  <si>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</si>
  <si>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</si>
  <si>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</si>
  <si>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</si>
  <si>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</si>
  <si>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</si>
  <si>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</si>
  <si>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</si>
  <si>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</si>
  <si>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</si>
  <si>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</si>
  <si>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</si>
  <si>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</si>
  <si>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</si>
  <si>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</si>
  <si>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</si>
  <si>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</si>
  <si>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</si>
  <si>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</si>
  <si>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</si>
  <si>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</si>
  <si>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</si>
  <si>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</si>
  <si>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</si>
  <si>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</si>
  <si>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</si>
  <si>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</si>
  <si>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</si>
  <si>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</si>
  <si>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</si>
  <si>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</si>
  <si>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</si>
  <si>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</si>
  <si>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</si>
  <si>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</si>
  <si>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</si>
  <si>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</si>
  <si>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</si>
  <si>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</si>
  <si>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</si>
  <si>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</si>
  <si>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</si>
  <si>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</si>
  <si>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</si>
  <si>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</si>
  <si>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</si>
  <si>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</si>
  <si>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</si>
  <si>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</si>
  <si>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</si>
  <si>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</si>
  <si>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</si>
  <si>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</si>
  <si>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</si>
  <si>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</si>
  <si>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</si>
  <si>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</si>
  <si>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</si>
  <si>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</si>
  <si>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</si>
  <si>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</si>
  <si>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</si>
  <si>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</si>
  <si>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</si>
  <si>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</si>
  <si>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</si>
  <si>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</si>
  <si>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</si>
  <si>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</si>
  <si>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</si>
  <si>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</si>
  <si>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</si>
  <si>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</si>
  <si>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</si>
  <si>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</si>
  <si>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</si>
  <si>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</si>
  <si>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</si>
  <si>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</si>
  <si>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</si>
  <si>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</si>
  <si>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</si>
  <si>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</si>
  <si>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</si>
  <si>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</si>
  <si>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</si>
  <si>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</si>
  <si>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</si>
  <si>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</si>
  <si>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</si>
  <si>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</si>
  <si>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</si>
  <si>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</si>
  <si>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</si>
  <si>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</si>
  <si>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</si>
  <si>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</si>
  <si>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</si>
  <si>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</si>
  <si>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</si>
  <si>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</si>
  <si>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</si>
  <si>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</si>
  <si>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</si>
  <si>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</si>
  <si>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</si>
  <si>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</si>
  <si>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</si>
  <si>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</si>
  <si>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</si>
  <si>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</si>
  <si>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</si>
  <si>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</si>
  <si>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</si>
  <si>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</si>
  <si>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</si>
  <si>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</si>
  <si>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</si>
  <si>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</si>
  <si>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</si>
  <si>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</si>
  <si>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</si>
  <si>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</si>
  <si>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</si>
  <si>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</si>
  <si>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</si>
  <si>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</si>
  <si>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</si>
  <si>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</si>
  <si>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</si>
  <si>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</si>
  <si>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</si>
  <si>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</si>
  <si>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</si>
  <si>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</si>
  <si>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</si>
  <si>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</si>
  <si>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</si>
  <si>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</si>
  <si>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</si>
  <si>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</si>
  <si>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</si>
  <si>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</si>
  <si>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</si>
  <si>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</si>
  <si>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</si>
  <si>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</si>
  <si>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</si>
  <si>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</si>
  <si>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</si>
  <si>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</si>
  <si>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</si>
  <si>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</si>
  <si>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</si>
  <si>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</si>
  <si>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</si>
  <si>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</si>
  <si>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</si>
  <si>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</si>
  <si>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</si>
  <si>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</si>
  <si>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</si>
  <si>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</si>
  <si>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</si>
  <si>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</si>
  <si>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</si>
  <si>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</si>
  <si>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</si>
  <si>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</si>
  <si>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</si>
  <si>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</si>
  <si>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</si>
  <si>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</si>
  <si>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</si>
  <si>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</si>
  <si>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</si>
  <si>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</si>
  <si>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</si>
  <si>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</si>
  <si>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</si>
  <si>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</si>
  <si>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</si>
  <si>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</si>
  <si>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</si>
  <si>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</si>
  <si>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</si>
  <si>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</si>
  <si>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</si>
  <si>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</si>
  <si>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</si>
  <si>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</si>
  <si>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</si>
  <si>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</si>
  <si>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</si>
  <si>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</si>
  <si>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</si>
  <si>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</si>
  <si>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</si>
  <si>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</si>
  <si>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</si>
  <si>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</si>
  <si>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</si>
  <si>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</si>
  <si>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</si>
  <si>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</si>
  <si>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</si>
  <si>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</si>
  <si>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</si>
  <si>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</si>
  <si>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</si>
  <si>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</si>
  <si>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</si>
  <si>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</si>
  <si>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</si>
  <si>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</si>
  <si>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</si>
  <si>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</si>
  <si>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</si>
  <si>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</si>
  <si>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</si>
  <si>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</si>
  <si>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</si>
  <si>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</si>
  <si>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</si>
  <si>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</si>
  <si>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</si>
  <si>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</si>
  <si>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</si>
  <si>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</si>
  <si>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</si>
  <si>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</si>
  <si>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</si>
  <si>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</si>
  <si>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</si>
  <si>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</si>
  <si>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</si>
  <si>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</si>
  <si>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</si>
  <si>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</si>
  <si>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</si>
  <si>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</si>
  <si>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</si>
  <si>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</si>
  <si>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</si>
  <si>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</si>
  <si>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</si>
  <si>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</si>
  <si>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</si>
  <si>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</si>
  <si>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</si>
  <si>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</si>
  <si>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</si>
  <si>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</si>
  <si>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</si>
  <si>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</si>
  <si>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</si>
  <si>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</si>
  <si>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</si>
  <si>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</si>
  <si>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</si>
  <si>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</si>
  <si>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</si>
  <si>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</si>
  <si>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</si>
  <si>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</si>
  <si>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</si>
  <si>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</si>
  <si>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</si>
  <si>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</si>
  <si>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</si>
  <si>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</si>
  <si>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</si>
  <si>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</si>
  <si>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</si>
  <si>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</si>
  <si>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</si>
  <si>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</si>
  <si>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</si>
  <si>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</si>
  <si>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</si>
  <si>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</si>
  <si>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</si>
  <si>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</si>
  <si>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</si>
  <si>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</si>
  <si>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</si>
  <si>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</si>
  <si>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</si>
  <si>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</si>
  <si>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</si>
  <si>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</si>
  <si>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</si>
  <si>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</si>
  <si>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</si>
  <si>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</si>
  <si>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</si>
  <si>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</si>
  <si>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</si>
  <si>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</si>
  <si>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</si>
  <si>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</si>
  <si>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</si>
  <si>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</si>
  <si>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</si>
  <si>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</si>
  <si>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</si>
  <si>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</si>
  <si>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</si>
  <si>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</si>
  <si>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</si>
  <si>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</si>
  <si>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</si>
  <si>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</si>
  <si>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</si>
  <si>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</si>
  <si>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</si>
  <si>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</si>
  <si>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</si>
  <si>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</si>
  <si>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</si>
  <si>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</si>
  <si>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</si>
  <si>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</si>
  <si>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</si>
  <si>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</si>
  <si>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</si>
  <si>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</si>
  <si>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</si>
  <si>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</si>
  <si>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</si>
  <si>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</si>
  <si>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</si>
  <si>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</si>
  <si>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</si>
  <si>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</si>
  <si>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</si>
  <si>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</si>
  <si>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</si>
  <si>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</si>
  <si>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</si>
  <si>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</si>
  <si>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</si>
  <si>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</si>
  <si>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</si>
  <si>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</si>
  <si>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</si>
  <si>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</si>
  <si>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</si>
  <si>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</si>
  <si>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</si>
  <si>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</si>
  <si>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</si>
  <si>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</si>
  <si>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</si>
  <si>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</si>
  <si>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</si>
  <si>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</si>
  <si>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</si>
  <si>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</si>
  <si>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</si>
  <si>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</si>
  <si>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</si>
  <si>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</si>
  <si>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</si>
  <si>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</si>
  <si>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</si>
  <si>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</si>
  <si>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</si>
  <si>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</si>
  <si>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</si>
  <si>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</si>
  <si>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</si>
  <si>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</si>
  <si>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</si>
  <si>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</si>
  <si>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</si>
  <si>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</si>
  <si>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</si>
  <si>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</si>
  <si>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</si>
  <si>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</si>
  <si>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</si>
  <si>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</si>
  <si>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</si>
  <si>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</si>
  <si>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</si>
  <si>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</si>
  <si>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</si>
  <si>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</si>
  <si>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</si>
  <si>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</si>
  <si>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</si>
  <si>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</si>
  <si>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</si>
  <si>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</si>
  <si>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</si>
  <si>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</si>
  <si>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</si>
  <si>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</si>
  <si>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</si>
  <si>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</si>
  <si>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</si>
  <si>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</si>
  <si>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</si>
  <si>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</si>
  <si>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</si>
  <si>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</si>
  <si>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</si>
  <si>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</si>
  <si>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</si>
  <si>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</si>
  <si>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</si>
  <si>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</si>
  <si>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</si>
  <si>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</si>
  <si>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</si>
  <si>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</si>
  <si>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</si>
  <si>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</si>
  <si>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</si>
  <si>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</si>
  <si>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</si>
  <si>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</si>
  <si>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</si>
  <si>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</si>
  <si>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</si>
  <si>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</si>
  <si>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</si>
  <si>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</si>
  <si>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</si>
  <si>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</si>
  <si>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</si>
  <si>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</si>
  <si>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</si>
  <si>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</si>
  <si>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</si>
  <si>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</si>
  <si>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</si>
  <si>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</si>
  <si>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</si>
  <si>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</si>
  <si>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</si>
  <si>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</si>
  <si>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</si>
  <si>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</si>
  <si>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</si>
  <si>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</si>
  <si>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</si>
  <si>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</si>
  <si>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</si>
  <si>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</si>
  <si>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</si>
  <si>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</si>
  <si>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</si>
  <si>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</si>
  <si>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</si>
  <si>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</si>
  <si>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</si>
  <si>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</si>
  <si>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</si>
  <si>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</si>
  <si>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</si>
  <si>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</si>
  <si>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</si>
  <si>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</si>
  <si>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</si>
  <si>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</si>
  <si>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</si>
  <si>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</si>
  <si>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</si>
  <si>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</si>
  <si>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</si>
  <si>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</si>
  <si>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</si>
  <si>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</si>
  <si>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</si>
  <si>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</si>
  <si>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</si>
  <si>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</si>
  <si>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</si>
  <si>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</si>
  <si>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</si>
  <si>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</si>
  <si>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</si>
  <si>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</si>
  <si>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</si>
  <si>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</si>
  <si>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</si>
  <si>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</si>
  <si>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</si>
  <si>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</si>
  <si>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</si>
  <si>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</si>
  <si>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</si>
  <si>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</si>
  <si>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</si>
  <si>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</si>
  <si>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</si>
  <si>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</si>
  <si>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</si>
  <si>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</si>
  <si>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</si>
  <si>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</si>
  <si>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</si>
  <si>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</si>
  <si>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</si>
  <si>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</si>
  <si>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</si>
  <si>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</si>
  <si>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</si>
  <si>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</si>
  <si>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</si>
  <si>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</si>
  <si>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</si>
  <si>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</si>
  <si>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</si>
  <si>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</si>
  <si>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</si>
  <si>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</si>
  <si>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</si>
  <si>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</si>
  <si>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</si>
  <si>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</si>
  <si>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</si>
  <si>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</si>
  <si>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</si>
  <si>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</si>
  <si>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</si>
  <si>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</si>
  <si>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</si>
  <si>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</si>
  <si>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</si>
  <si>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</si>
  <si>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</si>
  <si>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</si>
  <si>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</si>
  <si>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</si>
  <si>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</si>
  <si>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</si>
  <si>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</si>
  <si>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</si>
  <si>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</si>
  <si>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</si>
  <si>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</si>
  <si>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</si>
  <si>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</si>
  <si>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</si>
  <si>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</si>
  <si>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</si>
  <si>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</si>
  <si>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</si>
  <si>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</si>
  <si>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</si>
  <si>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</si>
  <si>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</si>
  <si>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</si>
  <si>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</si>
  <si>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</si>
  <si>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</si>
  <si>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</si>
  <si>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</si>
  <si>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</si>
  <si>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</si>
  <si>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</si>
  <si>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</si>
  <si>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</si>
  <si>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</si>
  <si>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</si>
  <si>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</si>
  <si>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</si>
  <si>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</si>
  <si>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</si>
  <si>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</si>
  <si>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</si>
  <si>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</si>
  <si>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</si>
  <si>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</si>
  <si>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</si>
  <si>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</si>
  <si>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</si>
  <si>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</si>
  <si>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</si>
  <si>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</si>
  <si>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</si>
  <si>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</si>
  <si>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</si>
  <si>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</si>
  <si>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</si>
  <si>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</si>
  <si>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</si>
  <si>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</si>
  <si>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</si>
  <si>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</si>
  <si>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</si>
  <si>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</si>
  <si>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</si>
  <si>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</si>
  <si>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</si>
  <si>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</si>
  <si>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</si>
  <si>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</si>
  <si>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</si>
  <si>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</si>
  <si>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</si>
  <si>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</si>
  <si>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</si>
  <si>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</si>
  <si>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</si>
  <si>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</si>
  <si>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</si>
  <si>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</si>
  <si>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</si>
  <si>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</si>
  <si>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</si>
  <si>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</si>
  <si>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</si>
  <si>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</si>
  <si>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</si>
  <si>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</si>
  <si>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</si>
  <si>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</si>
  <si>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</si>
  <si>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</si>
  <si>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</si>
  <si>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</si>
  <si>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</si>
  <si>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</si>
  <si>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</si>
  <si>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</si>
  <si>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</si>
  <si>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</si>
  <si>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</si>
  <si>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</si>
  <si>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</si>
  <si>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</si>
  <si>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</si>
  <si>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</si>
  <si>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</si>
  <si>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</si>
  <si>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</si>
  <si>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</si>
  <si>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</si>
  <si>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</si>
  <si>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</si>
  <si>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</si>
  <si>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</si>
  <si>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</si>
  <si>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</si>
  <si>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</si>
  <si>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</si>
  <si>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</si>
  <si>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</si>
  <si>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</si>
  <si>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</si>
  <si>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</si>
  <si>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</si>
  <si>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</si>
  <si>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</si>
  <si>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</si>
  <si>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</si>
  <si>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</si>
  <si>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</si>
  <si>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</si>
  <si>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</si>
  <si>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</si>
  <si>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</si>
  <si>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</si>
  <si>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</si>
  <si>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</si>
  <si>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</si>
  <si>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</si>
  <si>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</si>
  <si>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</si>
  <si>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</si>
  <si>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</si>
  <si>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</si>
  <si>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</si>
  <si>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</si>
  <si>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</si>
  <si>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</si>
  <si>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</si>
  <si>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</si>
  <si>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</si>
  <si>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</si>
  <si>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</si>
  <si>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</si>
  <si>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</si>
  <si>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</si>
  <si>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</si>
  <si>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</si>
  <si>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</si>
  <si>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</si>
  <si>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</si>
  <si>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</si>
  <si>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</si>
  <si>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</si>
  <si>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</si>
  <si>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</si>
  <si>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</si>
  <si>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</si>
  <si>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</si>
  <si>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</si>
  <si>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</si>
  <si>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</si>
  <si>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</si>
  <si>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</si>
  <si>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</si>
  <si>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</si>
  <si>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</si>
  <si>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</si>
  <si>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</si>
  <si>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</si>
  <si>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</si>
  <si>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</si>
  <si>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</si>
  <si>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</si>
  <si>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</si>
  <si>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</si>
  <si>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</si>
  <si>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</si>
  <si>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</si>
  <si>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</si>
  <si>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</si>
  <si>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</si>
  <si>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</si>
  <si>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</si>
  <si>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</si>
  <si>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</si>
  <si>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</si>
  <si>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</si>
  <si>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</si>
  <si>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</si>
  <si>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</si>
  <si>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</si>
  <si>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</si>
  <si>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</si>
  <si>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</si>
  <si>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</si>
  <si>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</si>
  <si>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</si>
  <si>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</si>
  <si>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</si>
  <si>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</si>
  <si>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</si>
  <si>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</si>
  <si>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</si>
  <si>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</si>
  <si>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</si>
  <si>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</si>
  <si>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</si>
  <si>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</si>
  <si>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</si>
  <si>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</si>
  <si>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</si>
  <si>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</si>
  <si>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</si>
  <si>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</si>
  <si>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</si>
  <si>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</si>
  <si>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</si>
  <si>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</si>
  <si>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</si>
  <si>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</si>
  <si>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</si>
  <si>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</si>
  <si>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</si>
  <si>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</si>
  <si>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</si>
  <si>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</si>
  <si>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</si>
  <si>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</si>
  <si>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</si>
  <si>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</si>
  <si>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</si>
  <si>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</si>
  <si>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</si>
  <si>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</si>
  <si>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</si>
  <si>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</si>
  <si>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</si>
  <si>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</si>
  <si>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</si>
  <si>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</si>
  <si>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</si>
  <si>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</si>
  <si>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</si>
  <si>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</si>
  <si>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</si>
  <si>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</si>
  <si>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</si>
  <si>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</si>
  <si>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</si>
  <si>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</si>
  <si>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</si>
  <si>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</si>
  <si>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</si>
  <si>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</si>
  <si>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</si>
  <si>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</si>
  <si>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</si>
  <si>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</si>
  <si>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</si>
  <si>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</si>
  <si>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</si>
  <si>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</si>
  <si>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</si>
  <si>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</si>
  <si>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</si>
  <si>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</si>
  <si>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</si>
  <si>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</si>
  <si>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</si>
  <si>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</si>
  <si>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</si>
  <si>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</si>
  <si>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</si>
  <si>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</si>
  <si>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</si>
  <si>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</si>
  <si>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</si>
  <si>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</si>
  <si>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</si>
  <si>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</si>
  <si>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</si>
  <si>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</si>
  <si>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</si>
  <si>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</si>
  <si>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</si>
  <si>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</si>
  <si>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</si>
  <si>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</si>
  <si>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</si>
  <si>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</si>
  <si>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</si>
  <si>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</si>
  <si>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</si>
  <si>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</si>
  <si>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</si>
  <si>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</si>
  <si>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</si>
  <si>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</si>
  <si>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</si>
  <si>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</si>
  <si>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</si>
  <si>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</si>
  <si>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</si>
  <si>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</si>
  <si>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</si>
  <si>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</si>
  <si>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</si>
  <si>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</si>
  <si>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</si>
  <si>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</si>
  <si>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</si>
  <si>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</si>
  <si>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</si>
  <si>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</si>
  <si>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</si>
  <si>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</si>
  <si>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</si>
  <si>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</si>
  <si>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</si>
  <si>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</si>
  <si>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</si>
  <si>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</si>
  <si>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</si>
  <si>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</si>
  <si>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</si>
  <si>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</si>
  <si>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</si>
  <si>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</si>
  <si>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</si>
  <si>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</si>
  <si>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</si>
  <si>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</si>
  <si>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</si>
  <si>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</si>
  <si>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</si>
  <si>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</si>
  <si>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</si>
  <si>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</si>
  <si>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</si>
  <si>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</si>
  <si>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</si>
  <si>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</si>
  <si>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</si>
  <si>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</si>
  <si>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</si>
  <si>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</si>
  <si>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</si>
  <si>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</si>
  <si>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</si>
  <si>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</si>
  <si>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</si>
  <si>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</si>
  <si>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</si>
  <si>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</si>
  <si>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</si>
  <si>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</si>
  <si>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</si>
  <si>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</si>
  <si>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</si>
  <si>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</si>
  <si>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</si>
  <si>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</si>
  <si>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</si>
  <si>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</si>
  <si>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</si>
  <si>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</si>
  <si>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</si>
  <si>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</si>
  <si>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</si>
  <si>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</si>
  <si>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</si>
  <si>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</si>
  <si>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</si>
  <si>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</si>
  <si>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</si>
  <si>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</si>
  <si>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</si>
  <si>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</si>
  <si>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</si>
  <si>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</si>
  <si>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</si>
  <si>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</si>
  <si>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</si>
  <si>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</si>
  <si>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</si>
  <si>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</si>
  <si>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</si>
  <si>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</si>
  <si>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</si>
  <si>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</si>
  <si>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</si>
  <si>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</si>
  <si>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</si>
  <si>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</si>
  <si>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</si>
  <si>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</si>
  <si>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</si>
  <si>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</si>
  <si>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</si>
  <si>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</si>
  <si>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</si>
  <si>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</si>
  <si>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</si>
  <si>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</si>
  <si>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</si>
  <si>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</si>
  <si>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</si>
  <si>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</si>
  <si>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</si>
  <si>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</si>
  <si>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</si>
  <si>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</si>
  <si>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</si>
  <si>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</si>
  <si>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</si>
  <si>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</si>
  <si>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</si>
  <si>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</si>
  <si>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</si>
  <si>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</si>
  <si>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</si>
  <si>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</si>
  <si>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</si>
  <si>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</si>
  <si>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</si>
  <si>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</si>
  <si>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</si>
  <si>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</si>
  <si>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</si>
  <si>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</si>
  <si>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</si>
  <si>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</si>
  <si>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</si>
  <si>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</si>
  <si>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</si>
  <si>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</si>
  <si>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</si>
  <si>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</si>
  <si>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</si>
  <si>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</si>
  <si>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</si>
  <si>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</si>
  <si>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</si>
  <si>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</si>
  <si>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</si>
  <si>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</si>
  <si>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</si>
  <si>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</si>
  <si>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</si>
  <si>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</si>
  <si>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</si>
  <si>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</si>
  <si>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</si>
  <si>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</si>
  <si>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</si>
  <si>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</si>
  <si>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</si>
  <si>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</si>
  <si>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</si>
  <si>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</si>
  <si>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</si>
  <si>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</si>
  <si>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</si>
  <si>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</si>
  <si>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</si>
  <si>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</si>
  <si>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</si>
  <si>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</si>
  <si>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</si>
  <si>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</si>
  <si>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</si>
  <si>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</si>
  <si>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</si>
  <si>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</si>
  <si>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</si>
  <si>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</si>
  <si>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</si>
  <si>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</si>
  <si>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</si>
  <si>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</si>
  <si>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</si>
  <si>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</si>
  <si>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</si>
  <si>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</si>
  <si>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</si>
  <si>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</si>
  <si>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</si>
  <si>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</si>
  <si>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</si>
  <si>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</si>
  <si>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</si>
  <si>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</si>
  <si>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</si>
  <si>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</si>
  <si>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</si>
  <si>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</si>
  <si>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</si>
  <si>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</si>
  <si>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</si>
  <si>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</si>
  <si>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</si>
  <si>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</si>
  <si>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</si>
  <si>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</si>
  <si>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</si>
  <si>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</si>
  <si>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</si>
  <si>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</si>
  <si>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</si>
  <si>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</si>
  <si>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</si>
  <si>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</si>
  <si>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</si>
  <si>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</si>
  <si>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</si>
  <si>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</si>
  <si>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</si>
  <si>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</si>
  <si>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</si>
  <si>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</si>
  <si>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</si>
  <si>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</si>
  <si>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</si>
  <si>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</si>
  <si>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</si>
  <si>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</si>
  <si>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</si>
  <si>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</si>
  <si>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</si>
  <si>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</si>
  <si>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</si>
  <si>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</si>
  <si>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</si>
  <si>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</si>
  <si>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</si>
  <si>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</si>
  <si>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</si>
  <si>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</si>
  <si>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</si>
  <si>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</si>
  <si>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</si>
  <si>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</si>
  <si>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</si>
  <si>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</si>
  <si>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</si>
  <si>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</si>
  <si>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</si>
  <si>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</si>
  <si>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</si>
  <si>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</si>
  <si>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</si>
  <si>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</si>
  <si>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</si>
  <si>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</si>
  <si>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</si>
  <si>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</si>
  <si>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</si>
  <si>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</si>
  <si>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</si>
  <si>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</si>
  <si>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</si>
  <si>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</si>
  <si>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</si>
  <si>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</si>
  <si>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</si>
  <si>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</si>
  <si>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</si>
  <si>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</si>
  <si>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</si>
  <si>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</si>
  <si>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</si>
  <si>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</si>
  <si>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</si>
  <si>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</si>
  <si>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</si>
  <si>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</si>
  <si>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</si>
  <si>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</si>
  <si>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</si>
  <si>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</si>
  <si>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</si>
  <si>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</si>
  <si>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</si>
  <si>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</si>
  <si>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</si>
  <si>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</si>
  <si>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</si>
  <si>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</si>
  <si>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</si>
  <si>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</si>
  <si>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</si>
  <si>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</si>
  <si>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</si>
  <si>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</si>
  <si>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</si>
  <si>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</si>
  <si>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</si>
  <si>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</si>
  <si>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</si>
  <si>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</si>
  <si>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</si>
  <si>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</si>
  <si>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</si>
  <si>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</si>
  <si>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</si>
  <si>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</si>
  <si>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</si>
  <si>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</si>
  <si>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</si>
  <si>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</si>
  <si>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</si>
  <si>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</si>
  <si>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</si>
  <si>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</si>
  <si>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</si>
  <si>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</si>
  <si>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</si>
  <si>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</si>
  <si>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</si>
  <si>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</si>
  <si>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</si>
  <si>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</si>
  <si>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</si>
  <si>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</si>
  <si>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</si>
  <si>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</si>
  <si>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</si>
  <si>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</si>
  <si>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</si>
  <si>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</si>
  <si>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</si>
  <si>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</si>
  <si>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</si>
  <si>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</si>
  <si>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</si>
  <si>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</si>
  <si>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</si>
  <si>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</si>
  <si>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</si>
  <si>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</si>
  <si>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</si>
  <si>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</si>
  <si>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</si>
  <si>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</si>
  <si>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</si>
  <si>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</si>
  <si>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</si>
  <si>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</si>
  <si>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</si>
  <si>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</si>
  <si>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</si>
  <si>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</si>
  <si>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</si>
  <si>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</si>
  <si>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</si>
  <si>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</si>
  <si>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</si>
  <si>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</si>
  <si>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</si>
  <si>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</si>
  <si>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</si>
  <si>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</si>
  <si>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</si>
  <si>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</si>
  <si>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</si>
  <si>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</si>
  <si>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</si>
  <si>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</si>
  <si>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</si>
  <si>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</si>
  <si>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</si>
  <si>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</si>
  <si>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</si>
  <si>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</si>
  <si>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</si>
  <si>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</si>
  <si>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</si>
  <si>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</si>
  <si>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</si>
  <si>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</si>
  <si>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</si>
  <si>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</si>
  <si>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</si>
  <si>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</si>
  <si>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</si>
  <si>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</si>
  <si>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</si>
  <si>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</si>
  <si>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</si>
  <si>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</si>
  <si>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</si>
  <si>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</si>
  <si>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</si>
  <si>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</si>
  <si>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</si>
  <si>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</si>
  <si>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</si>
  <si>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</si>
  <si>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</si>
  <si>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</si>
  <si>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</si>
  <si>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</si>
  <si>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</si>
  <si>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</si>
  <si>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</si>
  <si>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</si>
  <si>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</si>
  <si>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</si>
  <si>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</si>
  <si>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</si>
  <si>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</si>
  <si>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</si>
  <si>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</si>
  <si>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</si>
  <si>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</si>
  <si>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</si>
  <si>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</si>
  <si>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</si>
  <si>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</si>
  <si>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</si>
  <si>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</si>
  <si>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</si>
  <si>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</si>
  <si>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</si>
  <si>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</si>
  <si>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</si>
  <si>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</si>
  <si>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</si>
  <si>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</si>
  <si>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</si>
  <si>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</si>
  <si>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</si>
  <si>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</si>
  <si>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</si>
  <si>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</si>
  <si>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</si>
  <si>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</si>
  <si>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</si>
  <si>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</si>
  <si>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</si>
  <si>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</si>
  <si>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</si>
  <si>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</si>
  <si>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</si>
  <si>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</si>
  <si>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</si>
  <si>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</si>
  <si>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</si>
  <si>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</si>
  <si>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</si>
  <si>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</si>
  <si>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</si>
  <si>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</si>
  <si>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</si>
  <si>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</si>
  <si>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</si>
  <si>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</si>
  <si>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</si>
  <si>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</si>
  <si>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</si>
  <si>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</si>
  <si>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</si>
  <si>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</si>
  <si>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</si>
  <si>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</si>
  <si>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</si>
  <si>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</si>
  <si>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</si>
  <si>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</si>
  <si>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</si>
  <si>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</si>
  <si>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</si>
  <si>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</si>
  <si>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</si>
  <si>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</si>
  <si>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</si>
  <si>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</si>
  <si>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</si>
  <si>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</si>
  <si>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</si>
  <si>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</si>
  <si>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</si>
  <si>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</si>
  <si>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</si>
  <si>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</si>
  <si>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</si>
  <si>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</si>
  <si>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</si>
  <si>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</si>
  <si>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</si>
  <si>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</si>
  <si>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</si>
  <si>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</si>
  <si>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</si>
  <si>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</si>
  <si>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</si>
  <si>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</si>
  <si>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</si>
  <si>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</si>
  <si>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</si>
  <si>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</si>
  <si>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</si>
  <si>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</si>
  <si>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</si>
  <si>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</si>
  <si>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</si>
  <si>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</si>
  <si>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</si>
  <si>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</si>
  <si>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</si>
  <si>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</si>
  <si>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</si>
  <si>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</si>
  <si>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</si>
  <si>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</si>
  <si>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</si>
  <si>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</si>
  <si>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</si>
  <si>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</si>
  <si>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</si>
  <si>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</si>
  <si>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</si>
  <si>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</si>
  <si>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</si>
  <si>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</si>
  <si>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</si>
  <si>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</si>
  <si>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</si>
  <si>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</si>
  <si>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</si>
  <si>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</si>
  <si>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</si>
  <si>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</si>
  <si>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</si>
  <si>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</si>
  <si>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</si>
  <si>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</si>
  <si>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</si>
  <si>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</si>
  <si>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</si>
  <si>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</si>
  <si>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</si>
  <si>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</si>
  <si>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</si>
  <si>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</si>
  <si>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</si>
  <si>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</si>
  <si>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</si>
  <si>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</si>
  <si>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</si>
  <si>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</si>
  <si>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</si>
  <si>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</si>
  <si>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</si>
  <si>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</si>
  <si>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</si>
  <si>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</si>
  <si>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</si>
  <si>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</si>
  <si>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</si>
  <si>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</si>
  <si>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</si>
  <si>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</si>
  <si>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</si>
  <si>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</si>
  <si>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</si>
  <si>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</si>
  <si>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</si>
  <si>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</si>
  <si>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</si>
  <si>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</si>
  <si>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</si>
  <si>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</si>
  <si>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</si>
  <si>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</si>
  <si>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</si>
  <si>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</si>
  <si>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</si>
  <si>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</si>
  <si>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</si>
  <si>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</si>
  <si>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</si>
  <si>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</si>
  <si>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</si>
  <si>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</si>
  <si>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</si>
  <si>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</si>
  <si>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</si>
  <si>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</si>
  <si>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</si>
  <si>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</si>
  <si>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</si>
  <si>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</si>
  <si>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</si>
  <si>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</si>
  <si>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</si>
  <si>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</si>
  <si>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</si>
  <si>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</si>
  <si>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</si>
  <si>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</si>
  <si>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</si>
  <si>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</si>
  <si>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</si>
  <si>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</si>
  <si>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</si>
  <si>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</si>
  <si>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</si>
  <si>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</si>
  <si>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</si>
  <si>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</si>
  <si>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</si>
  <si>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</si>
  <si>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</si>
  <si>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</si>
  <si>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</si>
  <si>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</si>
  <si>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</si>
  <si>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</si>
  <si>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</si>
  <si>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</si>
  <si>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</si>
  <si>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</si>
  <si>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</si>
  <si>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</si>
  <si>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</si>
  <si>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</si>
  <si>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</si>
  <si>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</si>
  <si>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</si>
  <si>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</si>
  <si>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</si>
  <si>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</si>
  <si>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</si>
  <si>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</si>
  <si>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</si>
  <si>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</si>
  <si>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</si>
  <si>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</si>
  <si>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</si>
  <si>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</si>
  <si>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</si>
  <si>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</si>
  <si>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</si>
  <si>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</si>
  <si>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</si>
  <si>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</si>
  <si>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</si>
  <si>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</si>
  <si>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</si>
  <si>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</si>
  <si>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</si>
  <si>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</si>
  <si>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</si>
  <si>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</si>
  <si>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</si>
  <si>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</si>
  <si>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</si>
  <si>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</si>
  <si>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</si>
  <si>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</si>
  <si>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</si>
  <si>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</si>
  <si>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</si>
  <si>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</si>
  <si>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</si>
  <si>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</si>
  <si>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</si>
  <si>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</si>
  <si>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</si>
  <si>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</si>
  <si>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</si>
  <si>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</si>
  <si>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</si>
  <si>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</si>
  <si>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</si>
  <si>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</si>
  <si>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</si>
  <si>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</si>
  <si>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</si>
  <si>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</si>
  <si>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</si>
  <si>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</si>
  <si>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</si>
  <si>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</si>
  <si>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</si>
  <si>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</si>
  <si>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</si>
  <si>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</si>
  <si>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</si>
  <si>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</si>
  <si>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</si>
  <si>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</si>
  <si>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</si>
  <si>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</si>
  <si>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</si>
  <si>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</si>
  <si>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</si>
  <si>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</si>
  <si>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</si>
  <si>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</si>
  <si>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</si>
  <si>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</si>
  <si>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</si>
  <si>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</si>
  <si>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</si>
  <si>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</si>
  <si>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</si>
  <si>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</si>
  <si>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</si>
  <si>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</si>
  <si>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</si>
  <si>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</si>
  <si>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</si>
  <si>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</si>
  <si>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</si>
  <si>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</si>
  <si>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</si>
  <si>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</si>
  <si>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</si>
  <si>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</si>
  <si>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</si>
  <si>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</si>
  <si>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</si>
  <si>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</si>
  <si>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</si>
  <si>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</si>
  <si>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</si>
  <si>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</si>
  <si>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</si>
  <si>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</si>
  <si>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</si>
  <si>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</si>
  <si>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</si>
  <si>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</si>
  <si>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</si>
  <si>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</si>
  <si>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</si>
  <si>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</si>
  <si>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</si>
  <si>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</si>
  <si>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</si>
  <si>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</si>
  <si>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</si>
  <si>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</si>
  <si>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</si>
  <si>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</si>
  <si>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</si>
  <si>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</si>
  <si>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</si>
  <si>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</si>
  <si>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</si>
  <si>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</si>
  <si>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</si>
  <si>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</si>
  <si>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</si>
  <si>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</si>
  <si>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</si>
  <si>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</si>
  <si>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</si>
  <si>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</si>
  <si>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</si>
  <si>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</si>
  <si>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</si>
  <si>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</si>
  <si>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</si>
  <si>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</si>
  <si>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</si>
  <si>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</si>
  <si>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</si>
  <si>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</si>
  <si>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</si>
  <si>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</si>
  <si>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</si>
  <si>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</si>
  <si>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</si>
  <si>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</si>
  <si>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</si>
  <si>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</si>
  <si>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</si>
  <si>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</si>
  <si>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</si>
  <si>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</si>
  <si>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</si>
  <si>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</si>
  <si>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</si>
  <si>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</si>
  <si>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</si>
  <si>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</si>
  <si>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</si>
  <si>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</si>
  <si>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</si>
  <si>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</si>
  <si>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</si>
  <si>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</si>
  <si>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</si>
  <si>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</si>
  <si>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</si>
  <si>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</si>
  <si>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</si>
  <si>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</si>
  <si>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</si>
  <si>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</si>
  <si>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</si>
  <si>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</si>
  <si>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</si>
  <si>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</si>
  <si>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</si>
  <si>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</si>
  <si>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</si>
  <si>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</si>
  <si>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</si>
  <si>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</si>
  <si>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</si>
  <si>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</si>
  <si>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</si>
  <si>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</si>
  <si>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</si>
  <si>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</si>
  <si>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</si>
  <si>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</si>
  <si>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</si>
  <si>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</si>
  <si>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</si>
  <si>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</si>
  <si>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</si>
  <si>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</si>
  <si>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</si>
  <si>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</si>
  <si>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</si>
  <si>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</si>
  <si>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</si>
  <si>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</si>
  <si>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</si>
  <si>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</si>
  <si>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</si>
  <si>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</si>
  <si>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</si>
  <si>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</si>
  <si>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</si>
  <si>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</si>
  <si>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</si>
  <si>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</si>
  <si>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</si>
  <si>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</si>
  <si>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</si>
  <si>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</si>
  <si>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</si>
  <si>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</si>
  <si>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</si>
  <si>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</si>
  <si>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</si>
  <si>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</si>
  <si>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</si>
  <si>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</si>
  <si>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</si>
  <si>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</si>
  <si>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</si>
  <si>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</si>
  <si>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</si>
  <si>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</si>
  <si>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</si>
  <si>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</si>
  <si>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</si>
  <si>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</si>
  <si>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</si>
  <si>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</si>
  <si>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</si>
  <si>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</si>
  <si>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</si>
  <si>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</si>
  <si>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</si>
  <si>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</si>
  <si>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</si>
  <si>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</si>
  <si>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</si>
  <si>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</si>
  <si>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</si>
  <si>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</si>
  <si>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</si>
  <si>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</si>
  <si>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</si>
  <si>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</si>
  <si>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</si>
  <si>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</si>
  <si>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</si>
  <si>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</si>
  <si>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</si>
  <si>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</si>
  <si>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</si>
  <si>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</si>
  <si>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</si>
  <si>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</si>
  <si>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</si>
  <si>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</si>
  <si>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</si>
  <si>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</si>
  <si>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</si>
  <si>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</si>
  <si>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</si>
  <si>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</si>
  <si>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</si>
  <si>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</si>
  <si>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</si>
  <si>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</si>
  <si>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</si>
  <si>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</si>
  <si>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</si>
  <si>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</si>
  <si>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</si>
  <si>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</si>
  <si>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</si>
  <si>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</si>
  <si>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</si>
  <si>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</si>
  <si>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</si>
  <si>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</si>
  <si>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</si>
  <si>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</si>
  <si>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</si>
  <si>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</si>
  <si>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</si>
  <si>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</si>
  <si>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</si>
  <si>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</si>
  <si>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</si>
  <si>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</si>
  <si>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</si>
  <si>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</si>
  <si>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</si>
  <si>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</si>
  <si>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</si>
  <si>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</si>
  <si>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</si>
  <si>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</si>
  <si>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</si>
  <si>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</si>
  <si>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</si>
  <si>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</si>
  <si>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</si>
  <si>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</si>
  <si>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</si>
  <si>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</si>
  <si>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</si>
  <si>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</si>
  <si>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</si>
  <si>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</si>
  <si>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</si>
  <si>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</si>
  <si>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</si>
  <si>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</si>
  <si>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</si>
  <si>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</si>
  <si>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</si>
  <si>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</si>
  <si>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</si>
  <si>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</si>
  <si>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</si>
  <si>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</si>
  <si>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</si>
  <si>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</si>
  <si>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</si>
  <si>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</si>
  <si>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</si>
  <si>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</si>
  <si>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</si>
  <si>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</si>
  <si>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</si>
  <si>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</si>
  <si>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</si>
  <si>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</si>
  <si>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</si>
  <si>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</si>
  <si>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</si>
  <si>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</si>
  <si>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</si>
  <si>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</si>
  <si>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</si>
  <si>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</si>
  <si>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</si>
  <si>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</si>
  <si>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</si>
  <si>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</si>
  <si>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</si>
  <si>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</si>
  <si>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</si>
  <si>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</si>
  <si>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</si>
  <si>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</si>
  <si>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</si>
  <si>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</si>
  <si>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</si>
  <si>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</si>
  <si>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</si>
  <si>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</si>
  <si>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</si>
  <si>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</si>
  <si>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</si>
  <si>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</si>
  <si>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</si>
  <si>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</si>
  <si>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</si>
  <si>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</si>
  <si>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</si>
  <si>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</si>
  <si>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</si>
  <si>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</si>
  <si>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</si>
  <si>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</si>
  <si>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</si>
  <si>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</si>
  <si>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</si>
  <si>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</si>
  <si>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</si>
  <si>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</si>
  <si>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</si>
  <si>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</si>
  <si>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</si>
  <si>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</si>
  <si>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</si>
  <si>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</si>
  <si>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</si>
  <si>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</si>
  <si>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</si>
  <si>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</si>
  <si>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</si>
  <si>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</si>
  <si>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</si>
  <si>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</si>
  <si>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</si>
  <si>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</si>
  <si>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</si>
  <si>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</si>
  <si>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</si>
  <si>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</si>
  <si>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</si>
  <si>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</si>
  <si>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</si>
  <si>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</si>
  <si>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</si>
  <si>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</si>
  <si>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</si>
  <si>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</si>
  <si>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</si>
  <si>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</si>
  <si>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</si>
  <si>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</si>
  <si>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</si>
  <si>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</si>
  <si>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</si>
  <si>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</si>
  <si>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</si>
  <si>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</si>
  <si>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</si>
  <si>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</si>
  <si>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</si>
  <si>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</si>
  <si>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</si>
  <si>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</si>
  <si>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</si>
  <si>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</si>
  <si>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</si>
  <si>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</si>
  <si>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</si>
  <si>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</si>
  <si>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</si>
  <si>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</si>
  <si>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</si>
  <si>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</si>
  <si>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</si>
  <si>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</si>
  <si>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</si>
  <si>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</si>
  <si>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</si>
  <si>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</si>
  <si>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</si>
  <si>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</si>
  <si>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</si>
  <si>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</si>
  <si>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</si>
  <si>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</si>
  <si>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</si>
  <si>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</si>
  <si>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</si>
  <si>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</si>
  <si>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</si>
  <si>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</si>
  <si>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</si>
  <si>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</si>
  <si>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</si>
  <si>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</si>
  <si>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</si>
  <si>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</si>
  <si>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</si>
  <si>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</si>
  <si>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</si>
  <si>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</si>
  <si>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</si>
  <si>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</si>
  <si>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</si>
  <si>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</si>
  <si>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</si>
  <si>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</si>
  <si>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</si>
  <si>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</si>
  <si>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</si>
  <si>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</si>
  <si>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</si>
  <si>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</si>
  <si>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</si>
  <si>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</si>
  <si>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</si>
  <si>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</si>
  <si>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</si>
  <si>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</si>
  <si>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</si>
  <si>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</si>
  <si>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</si>
  <si>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</si>
  <si>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</si>
  <si>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</si>
  <si>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</si>
  <si>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</si>
  <si>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</si>
  <si>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</si>
  <si>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</si>
  <si>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</si>
  <si>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</si>
  <si>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</si>
  <si>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</si>
  <si>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</si>
  <si>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</si>
  <si>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</si>
  <si>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</si>
  <si>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</si>
  <si>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</si>
  <si>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</si>
  <si>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</si>
  <si>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</si>
  <si>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</si>
  <si>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</si>
  <si>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</si>
  <si>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</si>
  <si>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</si>
  <si>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</si>
  <si>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</si>
  <si>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</si>
  <si>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</si>
  <si>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</si>
  <si>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</si>
  <si>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</si>
  <si>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</si>
  <si>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</si>
  <si>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</si>
  <si>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</si>
  <si>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</si>
  <si>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</si>
  <si>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</si>
  <si>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</si>
  <si>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</si>
  <si>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</si>
  <si>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</si>
  <si>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</si>
  <si>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</si>
  <si>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</si>
  <si>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</si>
  <si>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</si>
  <si>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</si>
  <si>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</si>
  <si>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</si>
  <si>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</si>
  <si>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</si>
  <si>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</si>
  <si>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</si>
  <si>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</si>
  <si>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</si>
  <si>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</si>
  <si>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</si>
  <si>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</si>
  <si>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</si>
  <si>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</si>
  <si>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</si>
  <si>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</si>
  <si>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</si>
  <si>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</si>
  <si>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</si>
  <si>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</si>
  <si>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</si>
  <si>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</si>
  <si>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</si>
  <si>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</si>
  <si>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</si>
  <si>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</si>
  <si>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</si>
  <si>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</si>
  <si>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</si>
  <si>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</si>
  <si>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</si>
  <si>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</si>
  <si>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</si>
  <si>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</si>
  <si>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</si>
  <si>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</si>
  <si>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</si>
  <si>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</si>
  <si>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</si>
  <si>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</si>
  <si>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</si>
  <si>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</si>
  <si>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</si>
  <si>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</si>
  <si>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</si>
  <si>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</si>
  <si>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</si>
  <si>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</si>
  <si>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</si>
  <si>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</si>
  <si>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</si>
  <si>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</si>
  <si>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</si>
  <si>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</si>
  <si>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</si>
  <si>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</si>
  <si>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</si>
  <si>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</si>
  <si>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</si>
  <si>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</si>
  <si>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</si>
  <si>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</si>
  <si>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</si>
  <si>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</si>
  <si>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</si>
  <si>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</si>
  <si>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</si>
  <si>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</si>
  <si>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</si>
  <si>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</si>
  <si>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</si>
  <si>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</si>
  <si>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</si>
  <si>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</si>
  <si>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</si>
  <si>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</si>
  <si>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</si>
  <si>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</si>
  <si>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</si>
  <si>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</si>
  <si>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</si>
  <si>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</si>
  <si>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</si>
  <si>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</si>
  <si>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</si>
  <si>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</si>
  <si>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</si>
  <si>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</si>
  <si>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</si>
  <si>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</si>
  <si>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</si>
  <si>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</si>
  <si>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</si>
  <si>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</si>
  <si>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</si>
  <si>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</si>
  <si>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</si>
  <si>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</si>
  <si>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</si>
  <si>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</si>
  <si>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</si>
  <si>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</si>
  <si>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</si>
  <si>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</si>
  <si>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</si>
  <si>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</si>
  <si>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</si>
  <si>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</si>
  <si>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</si>
  <si>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</si>
  <si>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</si>
  <si>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</si>
  <si>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</si>
  <si>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</si>
  <si>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</si>
  <si>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</si>
  <si>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</si>
  <si>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</si>
  <si>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</si>
  <si>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</si>
  <si>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</si>
  <si>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</si>
  <si>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</si>
  <si>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</si>
  <si>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</si>
  <si>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</si>
  <si>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</si>
  <si>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</si>
  <si>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</si>
  <si>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</si>
  <si>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</si>
  <si>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</si>
  <si>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</si>
  <si>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</si>
  <si>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</si>
  <si>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</si>
  <si>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</si>
  <si>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</si>
  <si>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</si>
  <si>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</si>
  <si>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</si>
  <si>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</si>
  <si>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</si>
  <si>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</si>
  <si>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</si>
  <si>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</si>
  <si>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</si>
  <si>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</si>
  <si>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</si>
  <si>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</si>
  <si>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</si>
  <si>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</si>
  <si>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</si>
  <si>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</si>
  <si>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</si>
  <si>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</si>
  <si>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</si>
  <si>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</si>
  <si>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</si>
  <si>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</si>
  <si>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</si>
  <si>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</si>
  <si>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</si>
  <si>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</si>
  <si>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</si>
  <si>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</si>
  <si>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</si>
  <si>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</si>
  <si>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</si>
  <si>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</si>
  <si>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</si>
  <si>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</si>
  <si>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</si>
  <si>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</si>
  <si>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</si>
  <si>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</si>
  <si>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</si>
  <si>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</si>
  <si>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</si>
  <si>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</si>
  <si>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</si>
  <si>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</si>
  <si>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</si>
  <si>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</si>
  <si>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</si>
  <si>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</si>
  <si>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</si>
  <si>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</si>
  <si>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</si>
  <si>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</si>
  <si>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</si>
  <si>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</si>
  <si>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</si>
  <si>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</si>
  <si>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</si>
  <si>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</si>
  <si>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</si>
  <si>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</si>
  <si>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</si>
  <si>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</si>
  <si>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</si>
  <si>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</si>
  <si>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</si>
  <si>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</si>
  <si>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</si>
  <si>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</si>
  <si>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</si>
  <si>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</si>
  <si>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</si>
  <si>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</si>
  <si>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</si>
  <si>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</si>
  <si>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</si>
  <si>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</si>
  <si>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</si>
  <si>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</si>
  <si>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</si>
  <si>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</si>
  <si>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</si>
  <si>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</si>
  <si>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</si>
  <si>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</si>
  <si>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</si>
  <si>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</si>
  <si>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</si>
  <si>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</si>
  <si>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</si>
  <si>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</si>
  <si>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</si>
  <si>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</si>
  <si>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</si>
  <si>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</si>
  <si>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</si>
  <si>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</si>
  <si>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</si>
  <si>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</si>
  <si>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</si>
  <si>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</si>
  <si>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</si>
  <si>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</si>
  <si>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</si>
  <si>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</si>
  <si>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</si>
  <si>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</si>
  <si>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</si>
  <si>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</si>
  <si>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</si>
  <si>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</si>
  <si>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</si>
  <si>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</si>
  <si>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</si>
  <si>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</si>
  <si>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</si>
  <si>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</si>
  <si>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</si>
  <si>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</si>
  <si>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</si>
  <si>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</si>
  <si>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</si>
  <si>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</si>
  <si>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</si>
  <si>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</si>
  <si>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</si>
  <si>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</si>
  <si>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</si>
  <si>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</si>
  <si>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</si>
  <si>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</si>
  <si>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</si>
  <si>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</si>
  <si>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</si>
  <si>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</si>
  <si>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</si>
  <si>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</si>
  <si>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</si>
  <si>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</si>
  <si>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</si>
  <si>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</si>
  <si>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</si>
  <si>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</si>
  <si>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</si>
  <si>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</si>
  <si>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</si>
  <si>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</si>
  <si>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</si>
  <si>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</si>
  <si>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</si>
  <si>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</si>
  <si>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</si>
  <si>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</si>
  <si>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</si>
  <si>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</si>
  <si>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</si>
  <si>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</si>
  <si>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</si>
  <si>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</si>
  <si>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</si>
  <si>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</si>
  <si>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</si>
  <si>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</si>
  <si>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</si>
  <si>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</si>
  <si>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</si>
  <si>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</si>
  <si>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</si>
  <si>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</si>
  <si>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</si>
  <si>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</si>
  <si>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</si>
  <si>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</si>
  <si>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</si>
  <si>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</si>
  <si>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</si>
  <si>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</si>
  <si>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</si>
  <si>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</si>
  <si>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</si>
  <si>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</si>
  <si>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</si>
  <si>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</si>
  <si>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</si>
  <si>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</si>
  <si>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</si>
  <si>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</si>
  <si>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</si>
  <si>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</si>
  <si>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</si>
  <si>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</si>
  <si>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</si>
  <si>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</si>
  <si>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</si>
  <si>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</si>
  <si>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</si>
  <si>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</si>
  <si>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</si>
  <si>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</si>
  <si>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</si>
  <si>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</si>
  <si>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</si>
  <si>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</si>
  <si>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</si>
  <si>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</si>
  <si>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</si>
  <si>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</si>
  <si>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</si>
  <si>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</si>
  <si>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</si>
  <si>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</si>
  <si>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</si>
  <si>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</si>
  <si>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</si>
  <si>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</si>
  <si>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</si>
  <si>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</si>
  <si>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</si>
  <si>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</si>
  <si>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</si>
  <si>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</si>
  <si>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</si>
  <si>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</si>
  <si>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</si>
  <si>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</si>
  <si>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</si>
  <si>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</si>
  <si>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</si>
  <si>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</si>
  <si>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</si>
  <si>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</si>
  <si>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</si>
  <si>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</si>
  <si>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</si>
  <si>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</si>
  <si>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</si>
  <si>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</si>
  <si>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</si>
  <si>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</si>
  <si>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</si>
  <si>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</si>
  <si>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</si>
  <si>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</si>
  <si>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</si>
  <si>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</si>
  <si>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</si>
  <si>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</si>
  <si>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</si>
  <si>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</si>
  <si>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</si>
  <si>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</si>
  <si>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</si>
  <si>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</si>
  <si>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</si>
  <si>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</si>
  <si>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</si>
  <si>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</si>
  <si>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</si>
  <si>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</si>
  <si>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</si>
  <si>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</si>
  <si>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</si>
  <si>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</si>
  <si>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</si>
  <si>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</si>
  <si>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</si>
  <si>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</si>
  <si>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</si>
  <si>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</si>
  <si>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</si>
  <si>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</si>
  <si>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</si>
  <si>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</si>
  <si>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</si>
  <si>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</si>
  <si>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</si>
  <si>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</si>
  <si>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</si>
  <si>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</si>
  <si>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</si>
  <si>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</si>
  <si>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</si>
  <si>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</si>
  <si>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</si>
  <si>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</si>
  <si>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</si>
  <si>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</si>
  <si>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</si>
  <si>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</si>
  <si>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</si>
  <si>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</si>
  <si>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</si>
  <si>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</si>
  <si>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</si>
  <si>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</si>
  <si>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</si>
  <si>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</si>
  <si>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</si>
  <si>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</si>
  <si>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</si>
  <si>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</si>
  <si>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</si>
  <si>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</si>
  <si>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</si>
  <si>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</si>
  <si>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</si>
  <si>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</si>
  <si>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</si>
  <si>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</si>
  <si>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</si>
  <si>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</si>
  <si>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</si>
  <si>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</si>
  <si>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</si>
  <si>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</si>
  <si>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</si>
  <si>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</si>
  <si>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</si>
  <si>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</si>
  <si>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</si>
  <si>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</si>
  <si>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</si>
  <si>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</si>
  <si>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</si>
  <si>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</si>
  <si>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</si>
  <si>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</si>
  <si>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</si>
  <si>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</si>
  <si>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</si>
  <si>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</si>
  <si>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</si>
  <si>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</si>
  <si>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</si>
  <si>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</si>
  <si>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</si>
  <si>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</si>
  <si>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</si>
  <si>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</si>
  <si>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</si>
  <si>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</si>
  <si>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</si>
  <si>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</si>
  <si>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</si>
  <si>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</si>
  <si>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</si>
  <si>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</si>
  <si>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</si>
  <si>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</si>
  <si>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</si>
  <si>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</si>
  <si>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</si>
  <si>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</si>
  <si>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</si>
  <si>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</si>
  <si>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</si>
  <si>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</si>
  <si>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</si>
  <si>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</si>
  <si>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</si>
  <si>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</si>
  <si>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</si>
  <si>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</si>
  <si>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</si>
  <si>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</si>
  <si>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</si>
  <si>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</si>
  <si>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</si>
  <si>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</si>
  <si>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</si>
  <si>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</si>
  <si>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</si>
  <si>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</si>
  <si>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</si>
  <si>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</si>
  <si>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</si>
  <si>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</si>
  <si>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</si>
  <si>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</si>
  <si>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</si>
  <si>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</si>
  <si>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</si>
  <si>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</si>
  <si>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</si>
  <si>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</si>
  <si>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</si>
  <si>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</si>
  <si>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</si>
  <si>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</si>
  <si>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</si>
  <si>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</si>
  <si>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</si>
  <si>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</si>
  <si>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</si>
  <si>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</si>
  <si>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</si>
  <si>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</si>
  <si>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</si>
  <si>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</si>
  <si>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</si>
  <si>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</si>
  <si>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</si>
  <si>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</si>
  <si>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</si>
  <si>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</si>
  <si>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</si>
  <si>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</si>
  <si>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</si>
  <si>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</si>
  <si>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</si>
  <si>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</si>
  <si>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</si>
  <si>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</si>
  <si>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</si>
  <si>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</si>
  <si>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</si>
  <si>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</si>
  <si>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</si>
  <si>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</si>
  <si>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</si>
  <si>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</si>
  <si>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</si>
  <si>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</si>
  <si>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</si>
  <si>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</si>
  <si>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</si>
  <si>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</si>
  <si>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</si>
  <si>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</si>
  <si>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</si>
  <si>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</si>
  <si>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</si>
  <si>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</si>
  <si>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</si>
  <si>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</si>
  <si>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</si>
  <si>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</si>
  <si>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</si>
  <si>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</si>
  <si>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</si>
  <si>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</si>
  <si>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</si>
  <si>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</si>
  <si>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</si>
  <si>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</si>
  <si>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</si>
  <si>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</si>
  <si>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</si>
  <si>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</si>
  <si>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</si>
  <si>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</si>
  <si>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</si>
  <si>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</si>
  <si>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</si>
  <si>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</si>
  <si>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</si>
  <si>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</si>
  <si>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</si>
  <si>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</si>
  <si>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</si>
  <si>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</si>
  <si>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</si>
  <si>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</si>
  <si>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</si>
  <si>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</si>
  <si>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</si>
  <si>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</si>
  <si>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</si>
  <si>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</si>
  <si>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</si>
  <si>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</si>
  <si>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</si>
  <si>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</si>
  <si>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</si>
  <si>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</si>
  <si>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</si>
  <si>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</si>
  <si>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</si>
  <si>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</si>
  <si>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</si>
  <si>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</si>
  <si>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</si>
  <si>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</si>
  <si>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</si>
  <si>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</si>
  <si>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</si>
  <si>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</si>
  <si>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</si>
  <si>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</si>
  <si>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</si>
  <si>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</si>
  <si>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</si>
  <si>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</si>
  <si>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</si>
  <si>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</si>
  <si>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</si>
  <si>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</si>
  <si>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</si>
  <si>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</si>
  <si>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</si>
  <si>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</si>
  <si>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</si>
  <si>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</si>
  <si>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</si>
  <si>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</si>
  <si>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</si>
  <si>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</si>
  <si>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</si>
  <si>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</si>
  <si>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</si>
  <si>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</si>
  <si>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</si>
  <si>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</si>
  <si>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</si>
  <si>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</si>
  <si>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</si>
  <si>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</si>
  <si>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</si>
  <si>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</si>
  <si>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</si>
  <si>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</si>
  <si>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</si>
  <si>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</si>
  <si>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</si>
  <si>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</si>
  <si>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</si>
  <si>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</si>
  <si>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</si>
  <si>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</si>
  <si>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</si>
  <si>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</si>
  <si>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</si>
  <si>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</si>
  <si>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</si>
  <si>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</si>
  <si>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</si>
  <si>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</si>
  <si>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</si>
  <si>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</si>
  <si>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</si>
  <si>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</si>
  <si>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</si>
  <si>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</si>
  <si>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</si>
  <si>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</si>
  <si>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</si>
  <si>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</si>
  <si>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</si>
  <si>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</si>
  <si>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</si>
  <si>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</si>
  <si>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</si>
  <si>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</si>
  <si>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</si>
  <si>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</si>
  <si>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</si>
  <si>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</si>
  <si>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</si>
  <si>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</si>
  <si>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</si>
  <si>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</si>
  <si>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</si>
  <si>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</si>
  <si>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</si>
  <si>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</si>
  <si>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</si>
  <si>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</si>
  <si>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</si>
  <si>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</si>
  <si>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</si>
  <si>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</si>
  <si>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</si>
  <si>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</si>
  <si>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</si>
  <si>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</si>
  <si>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</si>
  <si>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</si>
  <si>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</si>
  <si>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</si>
  <si>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</si>
  <si>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</si>
  <si>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</si>
  <si>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</si>
  <si>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</si>
  <si>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</si>
  <si>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</si>
  <si>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</si>
  <si>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</si>
  <si>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</si>
  <si>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</si>
  <si>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</si>
  <si>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</si>
  <si>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</si>
  <si>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</si>
  <si>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</si>
  <si>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</si>
  <si>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</si>
  <si>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</si>
  <si>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</si>
  <si>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</si>
  <si>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</si>
  <si>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</si>
  <si>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</si>
  <si>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</si>
  <si>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</si>
  <si>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</si>
  <si>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</si>
  <si>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</si>
  <si>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</si>
  <si>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</si>
  <si>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</si>
  <si>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</si>
  <si>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</si>
  <si>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</si>
  <si>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</si>
  <si>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</si>
  <si>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</si>
  <si>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</si>
  <si>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</si>
  <si>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</si>
  <si>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</si>
  <si>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</si>
  <si>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</si>
  <si>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</si>
  <si>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</si>
  <si>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</si>
  <si>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</si>
  <si>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</si>
  <si>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</si>
  <si>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</si>
  <si>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</si>
  <si>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</si>
  <si>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</si>
  <si>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</si>
  <si>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</si>
  <si>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</si>
  <si>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</si>
  <si>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</si>
  <si>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</si>
  <si>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</si>
  <si>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</si>
  <si>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</si>
  <si>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</si>
  <si>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</si>
  <si>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</si>
  <si>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</si>
  <si>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</si>
  <si>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</si>
  <si>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</si>
  <si>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</si>
  <si>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</si>
  <si>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</si>
  <si>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</si>
  <si>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</si>
  <si>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</si>
  <si>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</si>
  <si>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</si>
  <si>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</si>
  <si>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</si>
  <si>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</si>
  <si>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</si>
  <si>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</si>
  <si>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</si>
  <si>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</si>
  <si>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</si>
  <si>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</si>
  <si>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</si>
  <si>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</si>
  <si>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</si>
  <si>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</si>
  <si>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</si>
  <si>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</si>
  <si>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</si>
  <si>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</si>
  <si>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</si>
  <si>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</si>
  <si>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</si>
  <si>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</si>
  <si>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</si>
  <si>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</si>
  <si>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</si>
  <si>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</si>
  <si>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</si>
  <si>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</si>
  <si>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</si>
  <si>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</si>
  <si>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</si>
  <si>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</si>
  <si>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</si>
  <si>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</si>
  <si>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</si>
  <si>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</si>
  <si>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</si>
  <si>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</si>
  <si>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</si>
  <si>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</si>
  <si>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</si>
  <si>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</si>
  <si>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</si>
  <si>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</si>
  <si>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</si>
  <si>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</si>
  <si>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</si>
  <si>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</si>
  <si>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</si>
  <si>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</si>
  <si>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</si>
  <si>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</si>
  <si>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</si>
  <si>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</si>
  <si>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</si>
  <si>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</si>
  <si>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</si>
  <si>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</si>
  <si>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</si>
  <si>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</si>
  <si>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</si>
  <si>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</si>
  <si>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</si>
  <si>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</si>
  <si>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</si>
  <si>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</si>
  <si>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</si>
  <si>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</si>
  <si>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</si>
  <si>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</si>
  <si>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</si>
  <si>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</si>
  <si>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</si>
  <si>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</si>
  <si>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</si>
  <si>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</si>
  <si>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</si>
  <si>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</si>
  <si>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</si>
  <si>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</si>
  <si>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</si>
  <si>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</si>
  <si>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</si>
  <si>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</si>
  <si>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</si>
  <si>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</si>
  <si>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</si>
  <si>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</si>
  <si>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</si>
  <si>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</si>
  <si>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</si>
  <si>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</si>
  <si>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</si>
  <si>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</si>
  <si>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</si>
  <si>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</si>
  <si>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</si>
  <si>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</si>
  <si>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</si>
  <si>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</si>
  <si>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</si>
  <si>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</si>
  <si>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</si>
  <si>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</si>
  <si>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</si>
  <si>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</si>
  <si>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</si>
  <si>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</si>
  <si>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</si>
  <si>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</si>
  <si>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</si>
  <si>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</si>
  <si>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</si>
  <si>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</si>
  <si>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</si>
  <si>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</si>
  <si>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</si>
  <si>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</si>
  <si>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</si>
  <si>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</si>
  <si>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</si>
  <si>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</si>
  <si>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</si>
  <si>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</si>
  <si>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</si>
  <si>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</si>
  <si>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</si>
  <si>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</si>
  <si>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</si>
  <si>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</si>
  <si>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</si>
  <si>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</si>
  <si>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</si>
  <si>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</si>
  <si>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</si>
  <si>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</si>
  <si>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</si>
  <si>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</si>
  <si>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</si>
  <si>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</si>
  <si>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</si>
  <si>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</si>
  <si>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</si>
  <si>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</si>
  <si>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</si>
  <si>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</si>
  <si>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</si>
  <si>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</si>
  <si>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</si>
  <si>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</si>
  <si>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</si>
  <si>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</si>
  <si>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</si>
  <si>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</si>
  <si>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</si>
  <si>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</si>
  <si>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</si>
  <si>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</si>
  <si>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</si>
  <si>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</si>
  <si>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</si>
  <si>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</si>
  <si>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</si>
  <si>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</si>
  <si>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</si>
  <si>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</si>
  <si>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</si>
  <si>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</si>
  <si>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</si>
  <si>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</si>
  <si>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</si>
  <si>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</si>
  <si>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</si>
  <si>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</si>
  <si>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</si>
  <si>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</si>
  <si>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</si>
  <si>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</si>
  <si>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</si>
  <si>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</si>
  <si>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</si>
  <si>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</si>
  <si>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</si>
  <si>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</si>
  <si>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</si>
  <si>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</si>
  <si>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</si>
  <si>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</si>
  <si>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</si>
  <si>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</si>
  <si>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</si>
  <si>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</si>
  <si>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</si>
  <si>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</si>
  <si>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</si>
  <si>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</si>
  <si>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</si>
  <si>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</si>
  <si>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</si>
  <si>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</si>
  <si>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</si>
  <si>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</si>
  <si>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</si>
  <si>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</si>
  <si>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</si>
  <si>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</si>
  <si>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</si>
  <si>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</si>
  <si>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</si>
  <si>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</si>
  <si>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</si>
  <si>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</si>
  <si>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</si>
  <si>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</si>
  <si>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</si>
  <si>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</si>
  <si>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</si>
  <si>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</si>
  <si>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</si>
  <si>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</si>
  <si>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</si>
  <si>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</si>
  <si>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</si>
  <si>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</si>
  <si>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</si>
  <si>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</si>
  <si>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</si>
  <si>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</si>
  <si>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</si>
  <si>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</si>
  <si>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</si>
  <si>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</si>
  <si>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</si>
  <si>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</si>
  <si>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</si>
  <si>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</si>
  <si>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</si>
  <si>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</si>
  <si>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</si>
  <si>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</si>
  <si>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</si>
  <si>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</si>
  <si>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</si>
  <si>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</si>
  <si>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</si>
  <si>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</si>
  <si>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</si>
  <si>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</si>
  <si>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</si>
  <si>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</si>
  <si>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</si>
  <si>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</si>
  <si>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</si>
  <si>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</si>
  <si>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</si>
  <si>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</si>
  <si>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</si>
  <si>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</si>
  <si>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</si>
  <si>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</si>
  <si>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</si>
  <si>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</si>
  <si>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</si>
  <si>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</si>
  <si>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</si>
  <si>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</si>
  <si>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</si>
  <si>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</si>
  <si>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</si>
  <si>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</si>
  <si>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</si>
  <si>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</si>
  <si>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</si>
  <si>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</si>
  <si>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</si>
  <si>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</si>
  <si>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</si>
  <si>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</si>
  <si>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</si>
  <si>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</si>
  <si>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</si>
  <si>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</si>
  <si>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</si>
  <si>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</si>
  <si>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</si>
  <si>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</si>
  <si>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</si>
  <si>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</si>
  <si>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</si>
  <si>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</si>
  <si>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</si>
  <si>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</si>
  <si>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</si>
  <si>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</si>
  <si>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</si>
  <si>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</si>
  <si>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</si>
  <si>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</si>
  <si>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</si>
  <si>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</si>
  <si>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</si>
  <si>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</si>
  <si>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</si>
  <si>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</si>
  <si>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</si>
  <si>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</si>
  <si>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</si>
  <si>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</si>
  <si>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</si>
  <si>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</si>
  <si>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</si>
  <si>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</si>
  <si>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</si>
  <si>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</si>
  <si>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</si>
  <si>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</si>
  <si>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</si>
  <si>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</si>
  <si>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</si>
  <si>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</si>
  <si>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</si>
  <si>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</si>
  <si>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</si>
  <si>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</si>
  <si>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</si>
  <si>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</si>
  <si>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</si>
  <si>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</si>
  <si>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</si>
  <si>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</si>
  <si>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</si>
  <si>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</si>
  <si>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</si>
  <si>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</si>
  <si>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</si>
  <si>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</si>
  <si>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</si>
  <si>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</si>
  <si>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</si>
  <si>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</si>
  <si>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</si>
  <si>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</si>
  <si>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</si>
  <si>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</si>
  <si>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</si>
  <si>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</si>
  <si>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</si>
  <si>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</si>
  <si>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</si>
  <si>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</si>
  <si>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</si>
  <si>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</si>
  <si>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</si>
  <si>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</si>
  <si>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</si>
  <si>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</si>
  <si>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</si>
  <si>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</si>
  <si>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</si>
  <si>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</si>
  <si>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</si>
  <si>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</si>
  <si>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</si>
  <si>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</si>
  <si>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</si>
  <si>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</si>
  <si>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</si>
  <si>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</si>
  <si>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</si>
  <si>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</si>
  <si>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</si>
  <si>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</si>
  <si>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</si>
  <si>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</si>
  <si>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</si>
  <si>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</si>
  <si>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</si>
  <si>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</si>
  <si>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</si>
  <si>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</si>
  <si>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</si>
  <si>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</si>
  <si>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</si>
  <si>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</si>
  <si>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</si>
  <si>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</si>
  <si>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</si>
  <si>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</si>
  <si>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</si>
  <si>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</si>
  <si>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</si>
  <si>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</si>
  <si>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</si>
  <si>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</si>
  <si>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</si>
  <si>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</si>
  <si>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</si>
  <si>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</si>
  <si>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</si>
  <si>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</si>
  <si>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</si>
  <si>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</si>
  <si>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</si>
  <si>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</si>
  <si>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</si>
  <si>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</si>
  <si>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</si>
  <si>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</si>
  <si>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</si>
  <si>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</si>
  <si>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</si>
  <si>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</si>
  <si>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</si>
  <si>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</si>
  <si>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</si>
  <si>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</si>
  <si>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</si>
  <si>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</si>
  <si>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</si>
  <si>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</si>
  <si>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</si>
  <si>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</si>
  <si>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</si>
  <si>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</si>
  <si>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</si>
  <si>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</si>
  <si>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</si>
  <si>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</si>
  <si>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</si>
  <si>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</si>
  <si>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</si>
  <si>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</si>
  <si>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</si>
  <si>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</si>
  <si>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</si>
  <si>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</si>
  <si>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</si>
  <si>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</si>
  <si>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</si>
  <si>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</si>
  <si>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</si>
  <si>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</si>
  <si>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</si>
  <si>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</si>
  <si>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</si>
  <si>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</si>
  <si>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</si>
  <si>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</si>
  <si>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</si>
  <si>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</si>
  <si>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</si>
  <si>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</si>
  <si>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</si>
  <si>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</si>
  <si>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</si>
  <si>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</si>
  <si>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</si>
  <si>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</si>
  <si>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</si>
  <si>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</si>
  <si>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</si>
  <si>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</si>
  <si>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</si>
  <si>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</si>
  <si>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</si>
  <si>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</si>
  <si>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</si>
  <si>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</si>
  <si>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</si>
  <si>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</si>
  <si>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</si>
  <si>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</si>
  <si>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</si>
  <si>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</si>
  <si>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</si>
  <si>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</si>
  <si>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</si>
  <si>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</si>
  <si>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</si>
  <si>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</si>
  <si>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</si>
  <si>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</si>
  <si>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</si>
  <si>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</si>
  <si>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</si>
  <si>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</si>
  <si>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</si>
  <si>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</si>
  <si>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</si>
  <si>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</si>
  <si>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</si>
  <si>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</si>
  <si>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</si>
  <si>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</si>
  <si>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</si>
  <si>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</si>
  <si>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</si>
  <si>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</si>
  <si>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</si>
  <si>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</si>
  <si>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</si>
  <si>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</si>
  <si>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</si>
  <si>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</si>
  <si>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</si>
  <si>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</si>
  <si>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</si>
  <si>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</si>
  <si>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</si>
  <si>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</si>
  <si>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</si>
  <si>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</si>
  <si>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</si>
  <si>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</si>
  <si>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</si>
  <si>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</si>
  <si>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</si>
  <si>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</si>
  <si>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</si>
  <si>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</si>
  <si>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</si>
  <si>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</si>
  <si>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</si>
  <si>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</si>
  <si>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</si>
  <si>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</si>
  <si>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</si>
  <si>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</si>
  <si>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</si>
  <si>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</si>
  <si>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</si>
  <si>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</si>
  <si>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</si>
  <si>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</si>
  <si>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</si>
  <si>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</si>
  <si>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</si>
  <si>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</si>
  <si>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</si>
  <si>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</si>
  <si>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</si>
  <si>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</si>
  <si>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</si>
  <si>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</si>
  <si>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</si>
  <si>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</si>
  <si>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</si>
  <si>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</si>
  <si>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</si>
  <si>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</si>
  <si>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</si>
  <si>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</si>
  <si>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</si>
  <si>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</si>
  <si>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</si>
  <si>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</si>
  <si>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</si>
  <si>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</si>
  <si>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</si>
  <si>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</si>
  <si>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</si>
  <si>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</si>
  <si>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</si>
  <si>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</si>
  <si>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</si>
  <si>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</si>
  <si>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</si>
  <si>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</si>
  <si>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</si>
  <si>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</si>
  <si>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</si>
  <si>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</si>
  <si>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</si>
  <si>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</si>
  <si>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</si>
  <si>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</si>
  <si>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</si>
  <si>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</si>
  <si>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</si>
  <si>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</si>
  <si>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</si>
  <si>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</si>
  <si>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</si>
  <si>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</si>
  <si>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</si>
  <si>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</si>
  <si>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</si>
  <si>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</si>
  <si>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</si>
  <si>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</si>
  <si>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</si>
  <si>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</si>
  <si>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</si>
  <si>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</si>
  <si>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</si>
  <si>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</si>
  <si>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</si>
  <si>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</si>
  <si>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</si>
  <si>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</si>
  <si>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</si>
  <si>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</si>
  <si>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</si>
  <si>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</si>
  <si>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</si>
  <si>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</si>
  <si>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</si>
  <si>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</si>
  <si>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</si>
  <si>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</si>
  <si>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</si>
  <si>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</si>
  <si>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</si>
  <si>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</si>
  <si>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</si>
  <si>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</si>
  <si>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</si>
  <si>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</si>
  <si>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</si>
  <si>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</si>
  <si>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</si>
  <si>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</si>
  <si>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</si>
  <si>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</si>
  <si>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</si>
  <si>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</si>
  <si>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</si>
  <si>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</si>
  <si>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</si>
  <si>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</si>
  <si>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</si>
  <si>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</si>
  <si>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</si>
  <si>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</si>
  <si>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</si>
  <si>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</si>
  <si>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</si>
  <si>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</si>
  <si>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</si>
  <si>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</si>
  <si>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</si>
  <si>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</si>
  <si>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</si>
  <si>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</si>
  <si>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</si>
  <si>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</si>
  <si>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</si>
  <si>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</si>
  <si>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</si>
  <si>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</si>
  <si>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</si>
  <si>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</si>
  <si>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</si>
  <si>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</si>
  <si>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</si>
  <si>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</si>
  <si>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</si>
  <si>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</si>
  <si>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</si>
  <si>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</si>
  <si>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</si>
  <si>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</si>
  <si>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</si>
  <si>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</si>
  <si>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</si>
  <si>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</si>
  <si>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</si>
  <si>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</si>
  <si>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</si>
  <si>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</si>
  <si>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</si>
  <si>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</si>
  <si>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</si>
  <si>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</si>
  <si>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</si>
  <si>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</si>
  <si>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</si>
  <si>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</si>
  <si>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</si>
  <si>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</si>
  <si>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</si>
  <si>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</si>
  <si>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</si>
  <si>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</si>
  <si>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</si>
  <si>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</si>
  <si>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</si>
  <si>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</si>
  <si>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</si>
  <si>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</si>
  <si>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</si>
  <si>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</si>
  <si>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</si>
  <si>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</si>
  <si>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</si>
  <si>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</si>
  <si>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</si>
  <si>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</si>
  <si>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</si>
  <si>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</si>
  <si>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</si>
  <si>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</si>
  <si>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</si>
  <si>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</si>
  <si>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</si>
  <si>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</si>
  <si>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</si>
  <si>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</si>
  <si>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</si>
  <si>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</si>
  <si>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</si>
  <si>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</si>
  <si>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</si>
  <si>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</si>
  <si>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</si>
  <si>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</si>
  <si>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</si>
  <si>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</si>
  <si>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</si>
  <si>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</si>
  <si>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</si>
  <si>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</si>
  <si>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</si>
  <si>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</si>
  <si>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</si>
  <si>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</si>
  <si>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</si>
  <si>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</si>
  <si>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</si>
  <si>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</si>
  <si>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</si>
  <si>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</si>
  <si>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</si>
  <si>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</si>
  <si>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</si>
  <si>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</si>
  <si>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</si>
  <si>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</si>
  <si>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</si>
  <si>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</si>
  <si>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</si>
  <si>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</si>
  <si>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</si>
  <si>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</si>
  <si>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</si>
  <si>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</si>
  <si>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</si>
  <si>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</si>
  <si>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</si>
  <si>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</si>
  <si>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</si>
  <si>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</si>
  <si>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</si>
  <si>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</si>
  <si>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</si>
  <si>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</si>
  <si>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</si>
  <si>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</si>
  <si>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</si>
  <si>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</si>
  <si>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</si>
  <si>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</si>
  <si>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</si>
  <si>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</si>
  <si>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</si>
  <si>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</si>
  <si>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</si>
  <si>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</si>
  <si>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</si>
  <si>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</si>
  <si>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</si>
  <si>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</si>
  <si>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</si>
  <si>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</si>
  <si>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</si>
  <si>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</si>
  <si>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</si>
  <si>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</si>
  <si>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</si>
  <si>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</si>
  <si>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</si>
  <si>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</si>
  <si>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</si>
  <si>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</si>
  <si>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</si>
  <si>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</si>
  <si>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</si>
  <si>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</si>
  <si>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</si>
  <si>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</si>
  <si>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</si>
  <si>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</si>
  <si>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</si>
  <si>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</si>
  <si>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</si>
  <si>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</si>
  <si>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</si>
  <si>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</si>
  <si>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</si>
  <si>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</si>
  <si>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</si>
  <si>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</si>
  <si>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</si>
  <si>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</si>
  <si>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</si>
  <si>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</si>
  <si>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</si>
  <si>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</si>
  <si>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</si>
  <si>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</si>
  <si>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</si>
  <si>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</si>
  <si>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</si>
  <si>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</si>
  <si>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</si>
  <si>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</si>
  <si>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</si>
  <si>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</si>
  <si>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</si>
  <si>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</si>
  <si>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</si>
  <si>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</si>
  <si>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</si>
  <si>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</si>
  <si>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</si>
  <si>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</si>
  <si>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</si>
  <si>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</si>
  <si>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</si>
  <si>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</si>
  <si>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</si>
  <si>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</si>
  <si>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</si>
  <si>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</si>
  <si>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</si>
  <si>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</si>
  <si>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</si>
  <si>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</si>
  <si>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</si>
  <si>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</si>
  <si>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</si>
  <si>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</si>
  <si>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</si>
  <si>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</si>
  <si>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</si>
  <si>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</si>
  <si>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</si>
  <si>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</si>
  <si>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</si>
  <si>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</si>
  <si>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</si>
  <si>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</si>
  <si>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</si>
  <si>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</si>
  <si>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</si>
  <si>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</si>
  <si>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</si>
  <si>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</si>
  <si>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</si>
  <si>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</si>
  <si>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</si>
  <si>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</si>
  <si>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</si>
  <si>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</si>
  <si>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</si>
  <si>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</si>
  <si>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</si>
  <si>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</si>
  <si>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</si>
  <si>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</si>
  <si>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</si>
  <si>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</si>
  <si>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</si>
  <si>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</si>
  <si>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</si>
  <si>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</si>
  <si>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</si>
  <si>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</si>
  <si>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</si>
  <si>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</si>
  <si>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</si>
  <si>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</si>
  <si>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</si>
  <si>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</si>
  <si>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</si>
  <si>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</si>
  <si>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</si>
  <si>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</si>
  <si>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</si>
  <si>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</si>
  <si>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</si>
  <si>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</si>
  <si>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</si>
  <si>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</si>
  <si>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</si>
  <si>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</si>
  <si>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</si>
  <si>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</si>
  <si>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</si>
  <si>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</si>
  <si>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</si>
  <si>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</si>
  <si>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</si>
  <si>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</si>
  <si>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</si>
  <si>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</si>
  <si>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</si>
  <si>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</si>
  <si>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</si>
  <si>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</si>
  <si>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</si>
  <si>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</si>
  <si>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</si>
  <si>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</si>
  <si>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</si>
  <si>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</si>
  <si>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</si>
  <si>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</si>
  <si>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</si>
  <si>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</si>
  <si>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</si>
  <si>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</si>
  <si>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</si>
  <si>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</si>
  <si>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</si>
  <si>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</si>
  <si>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</si>
  <si>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</si>
  <si>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</si>
  <si>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</si>
  <si>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</si>
  <si>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</si>
  <si>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</si>
  <si>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</si>
  <si>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</si>
  <si>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</si>
  <si>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</si>
  <si>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</si>
  <si>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</si>
  <si>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</si>
  <si>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</si>
  <si>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</si>
  <si>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</si>
  <si>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</si>
  <si>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</si>
  <si>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</si>
  <si>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</si>
  <si>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</si>
  <si>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</si>
  <si>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</si>
  <si>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</si>
  <si>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</si>
  <si>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</si>
  <si>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</si>
  <si>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</si>
  <si>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</si>
  <si>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</si>
  <si>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</si>
  <si>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</si>
  <si>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</si>
  <si>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</si>
  <si>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</si>
  <si>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</si>
  <si>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</si>
  <si>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</si>
  <si>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</si>
  <si>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</si>
  <si>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</si>
  <si>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</si>
  <si>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</si>
  <si>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</si>
  <si>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</si>
  <si>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</si>
  <si>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</si>
  <si>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</si>
  <si>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</si>
  <si>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</si>
  <si>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</si>
  <si>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</si>
  <si>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</si>
  <si>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</si>
  <si>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</si>
  <si>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</si>
  <si>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</si>
  <si>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</si>
  <si>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</si>
  <si>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</si>
  <si>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</si>
  <si>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</si>
  <si>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</si>
  <si>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</si>
  <si>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</si>
  <si>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</si>
  <si>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</si>
  <si>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</si>
  <si>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</si>
  <si>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</si>
  <si>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</si>
  <si>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</si>
  <si>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</si>
  <si>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</si>
  <si>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</si>
  <si>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</si>
  <si>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</si>
  <si>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</si>
  <si>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</si>
  <si>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</si>
  <si>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</si>
  <si>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</si>
  <si>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</si>
  <si>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</si>
  <si>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</si>
  <si>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</si>
  <si>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</si>
  <si>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</si>
  <si>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</si>
  <si>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</si>
  <si>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</si>
  <si>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</si>
  <si>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</si>
  <si>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</si>
  <si>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</si>
  <si>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</si>
  <si>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</si>
  <si>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</si>
  <si>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</si>
  <si>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</si>
  <si>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</si>
  <si>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</si>
  <si>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</si>
  <si>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</si>
  <si>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</si>
  <si>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</si>
  <si>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</si>
  <si>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</si>
  <si>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</si>
  <si>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</si>
  <si>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</si>
  <si>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</si>
  <si>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</si>
  <si>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</si>
  <si>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</si>
  <si>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</si>
  <si>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</si>
  <si>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</si>
  <si>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</si>
  <si>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</si>
  <si>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</si>
  <si>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</si>
  <si>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</si>
  <si>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</si>
  <si>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</si>
  <si>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</si>
  <si>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</si>
  <si>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</si>
  <si>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</si>
  <si>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</si>
  <si>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</si>
  <si>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</si>
  <si>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</si>
  <si>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</si>
  <si>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</si>
  <si>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</si>
  <si>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</si>
  <si>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</si>
  <si>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</si>
  <si>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</si>
  <si>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</si>
  <si>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</si>
  <si>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</si>
  <si>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</si>
  <si>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</si>
  <si>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</si>
  <si>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</si>
  <si>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</si>
  <si>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</si>
  <si>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</si>
  <si>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</si>
  <si>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</si>
  <si>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</si>
  <si>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</si>
  <si>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</si>
  <si>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</si>
  <si>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</si>
  <si>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</si>
  <si>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</si>
  <si>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</si>
  <si>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</si>
  <si>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</si>
  <si>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</si>
  <si>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</si>
  <si>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</si>
  <si>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</si>
  <si>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</si>
  <si>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</si>
  <si>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</si>
  <si>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</si>
  <si>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</si>
  <si>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</si>
  <si>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</si>
  <si>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</si>
  <si>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</si>
  <si>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</si>
  <si>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</si>
  <si>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</si>
  <si>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</si>
  <si>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</si>
  <si>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</si>
  <si>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</si>
  <si>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</si>
  <si>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</si>
  <si>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</si>
  <si>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</si>
  <si>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</si>
  <si>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</si>
  <si>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</si>
  <si>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</si>
  <si>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</si>
  <si>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</si>
  <si>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</si>
  <si>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</si>
  <si>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</si>
  <si>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</si>
  <si>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</si>
  <si>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</si>
  <si>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</si>
  <si>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</si>
  <si>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</si>
  <si>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</si>
  <si>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</si>
  <si>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</si>
  <si>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</si>
  <si>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</si>
  <si>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</si>
  <si>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</si>
  <si>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</si>
  <si>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</si>
  <si>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</si>
  <si>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</si>
  <si>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</si>
  <si>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</si>
  <si>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</si>
  <si>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</si>
  <si>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</si>
  <si>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</si>
  <si>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</si>
  <si>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</si>
  <si>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</si>
  <si>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</si>
  <si>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</si>
  <si>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</si>
  <si>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</si>
  <si>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</si>
  <si>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</si>
  <si>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</si>
  <si>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</si>
  <si>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</si>
  <si>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</si>
  <si>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</si>
  <si>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</si>
  <si>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</si>
  <si>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</si>
  <si>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</si>
  <si>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</si>
  <si>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</si>
  <si>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</si>
  <si>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</si>
  <si>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</si>
  <si>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</si>
  <si>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</si>
  <si>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</si>
  <si>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</si>
  <si>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</si>
  <si>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</si>
  <si>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</si>
  <si>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</si>
  <si>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</si>
  <si>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</si>
  <si>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</si>
  <si>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</si>
  <si>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</si>
  <si>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</si>
  <si>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</si>
  <si>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</si>
  <si>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</si>
  <si>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</si>
  <si>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</si>
  <si>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</si>
  <si>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</si>
  <si>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</si>
  <si>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</si>
  <si>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</si>
  <si>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</si>
  <si>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</si>
  <si>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</si>
  <si>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</si>
  <si>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</si>
  <si>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</si>
  <si>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</si>
  <si>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</si>
  <si>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</si>
  <si>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</si>
  <si>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</si>
  <si>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</si>
  <si>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</si>
  <si>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</si>
  <si>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</si>
  <si>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</si>
  <si>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</si>
  <si>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</si>
  <si>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</si>
  <si>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</si>
  <si>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</si>
  <si>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</si>
  <si>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</si>
  <si>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</si>
  <si>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</si>
  <si>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</si>
  <si>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</si>
  <si>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</si>
  <si>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</si>
  <si>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</si>
  <si>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</si>
  <si>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</si>
  <si>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</si>
  <si>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</si>
  <si>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</si>
  <si>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</si>
  <si>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</si>
  <si>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</si>
  <si>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</si>
  <si>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</si>
  <si>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</si>
  <si>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</si>
  <si>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</si>
  <si>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</si>
  <si>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</si>
  <si>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</si>
  <si>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</si>
  <si>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</si>
  <si>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</si>
  <si>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</si>
  <si>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</si>
  <si>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</si>
  <si>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</si>
  <si>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</si>
  <si>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</si>
  <si>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</si>
  <si>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</si>
  <si>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</si>
  <si>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</si>
  <si>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</si>
  <si>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</si>
  <si>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</si>
  <si>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</si>
  <si>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</si>
  <si>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</si>
  <si>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</si>
  <si>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</si>
  <si>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</si>
  <si>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</si>
  <si>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</si>
  <si>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</si>
  <si>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</si>
  <si>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</si>
  <si>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</si>
  <si>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</si>
  <si>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</si>
  <si>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</si>
  <si>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</si>
  <si>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</si>
  <si>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</si>
  <si>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</si>
  <si>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</si>
  <si>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</si>
  <si>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</si>
  <si>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</si>
  <si>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</si>
  <si>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</si>
  <si>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</si>
  <si>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</si>
  <si>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</si>
  <si>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</si>
  <si>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</si>
  <si>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</si>
  <si>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</si>
  <si>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</si>
  <si>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</si>
  <si>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</si>
  <si>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</si>
  <si>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</si>
  <si>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</si>
  <si>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</si>
  <si>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</si>
  <si>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</si>
  <si>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</si>
  <si>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</si>
  <si>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</si>
  <si>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</si>
  <si>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</si>
  <si>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</si>
  <si>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</si>
  <si>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</si>
  <si>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</si>
  <si>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</si>
  <si>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</si>
  <si>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</si>
  <si>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</si>
  <si>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</si>
  <si>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</si>
  <si>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</si>
  <si>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</si>
  <si>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</si>
  <si>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</si>
  <si>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</si>
  <si>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</si>
  <si>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</si>
  <si>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</si>
  <si>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</si>
  <si>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</si>
  <si>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</si>
  <si>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</si>
  <si>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</si>
  <si>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</si>
  <si>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</si>
  <si>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</si>
  <si>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</si>
  <si>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</si>
  <si>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</si>
  <si>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</si>
  <si>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</si>
  <si>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</si>
  <si>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</si>
  <si>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</si>
  <si>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</si>
  <si>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</si>
  <si>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</si>
  <si>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</si>
  <si>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</si>
  <si>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</si>
  <si>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</si>
  <si>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</si>
  <si>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</si>
  <si>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</si>
  <si>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</si>
  <si>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</si>
  <si>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</si>
  <si>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</si>
  <si>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</si>
  <si>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</si>
  <si>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</si>
  <si>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</si>
  <si>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</si>
  <si>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</si>
  <si>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</si>
  <si>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</si>
  <si>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</si>
  <si>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</si>
  <si>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</si>
  <si>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</si>
  <si>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</si>
  <si>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</si>
  <si>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</si>
  <si>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</si>
  <si>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</si>
  <si>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</si>
  <si>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</si>
  <si>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</si>
  <si>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</si>
  <si>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</si>
  <si>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</si>
  <si>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</si>
  <si>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</si>
  <si>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</si>
  <si>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</si>
  <si>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</si>
  <si>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</si>
  <si>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</si>
  <si>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</si>
  <si>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</si>
  <si>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</si>
  <si>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</si>
  <si>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</si>
  <si>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</si>
  <si>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</si>
  <si>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</si>
  <si>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</si>
  <si>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</si>
  <si>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</si>
  <si>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</si>
  <si>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</si>
  <si>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</si>
  <si>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</si>
  <si>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</si>
  <si>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</si>
  <si>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</si>
  <si>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</si>
  <si>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</si>
  <si>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</si>
  <si>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</si>
  <si>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</si>
  <si>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</si>
  <si>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</si>
  <si>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</si>
  <si>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</si>
  <si>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</si>
  <si>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</si>
  <si>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</si>
  <si>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</si>
  <si>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</si>
  <si>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</si>
  <si>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</si>
  <si>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</si>
  <si>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</si>
  <si>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</si>
  <si>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</si>
  <si>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</si>
  <si>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</si>
  <si>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</si>
  <si>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</si>
  <si>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</si>
  <si>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</si>
  <si>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</si>
  <si>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</si>
  <si>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</si>
  <si>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</si>
  <si>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</si>
  <si>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</si>
  <si>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</si>
  <si>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</si>
  <si>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</si>
  <si>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</si>
  <si>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</si>
  <si>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</si>
  <si>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</si>
  <si>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</si>
  <si>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</si>
  <si>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</si>
  <si>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</si>
  <si>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</si>
  <si>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</si>
  <si>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</si>
  <si>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</si>
  <si>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</si>
  <si>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</si>
  <si>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</si>
  <si>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</si>
  <si>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</si>
  <si>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</si>
  <si>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</si>
  <si>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</si>
  <si>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</si>
  <si>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</si>
  <si>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</si>
  <si>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</si>
  <si>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</si>
  <si>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</si>
  <si>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</si>
  <si>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</si>
  <si>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</si>
  <si>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</si>
  <si>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</si>
  <si>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</si>
  <si>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</si>
  <si>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</si>
  <si>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</si>
  <si>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</si>
  <si>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</si>
  <si>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</si>
  <si>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</si>
  <si>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</si>
  <si>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</si>
  <si>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</si>
  <si>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</si>
  <si>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</si>
  <si>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</si>
  <si>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</si>
  <si>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</si>
  <si>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</si>
  <si>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</si>
  <si>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</si>
  <si>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</si>
  <si>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</si>
  <si>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</si>
  <si>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</si>
  <si>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</si>
  <si>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</si>
  <si>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</si>
  <si>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</si>
  <si>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</si>
  <si>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</si>
  <si>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</si>
  <si>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</si>
  <si>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</si>
  <si>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</si>
  <si>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</si>
  <si>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</si>
  <si>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</si>
  <si>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</si>
  <si>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</si>
  <si>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</si>
  <si>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</si>
  <si>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</si>
  <si>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</si>
  <si>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</si>
  <si>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</si>
  <si>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</si>
  <si>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</si>
  <si>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</si>
  <si>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</si>
  <si>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</si>
  <si>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</si>
  <si>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</si>
  <si>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</si>
  <si>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</si>
  <si>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</si>
  <si>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</si>
  <si>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</si>
  <si>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</si>
  <si>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</si>
  <si>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</si>
  <si>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</si>
  <si>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</si>
  <si>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</si>
  <si>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</si>
  <si>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</si>
  <si>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</si>
  <si>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</si>
  <si>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</si>
  <si>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</si>
  <si>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</si>
  <si>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</si>
  <si>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</si>
  <si>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</si>
  <si>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</si>
  <si>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</si>
  <si>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</si>
  <si>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</si>
  <si>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</si>
  <si>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</si>
  <si>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</si>
  <si>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</si>
  <si>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</si>
  <si>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</si>
  <si>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</si>
  <si>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</si>
  <si>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</si>
  <si>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</si>
  <si>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</si>
  <si>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</si>
  <si>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</si>
  <si>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</si>
  <si>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</si>
  <si>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</si>
  <si>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</si>
  <si>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</si>
  <si>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</si>
  <si>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</si>
  <si>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</si>
  <si>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</si>
  <si>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</si>
  <si>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</si>
  <si>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</si>
  <si>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</si>
  <si>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</si>
  <si>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</si>
  <si>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</si>
  <si>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</si>
  <si>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</si>
  <si>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</si>
  <si>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</si>
  <si>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</si>
  <si>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</si>
  <si>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</si>
  <si>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</si>
  <si>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</si>
  <si>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</si>
  <si>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</si>
  <si>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</si>
  <si>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</si>
  <si>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</si>
  <si>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</si>
  <si>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</si>
  <si>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</si>
  <si>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</si>
  <si>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</si>
  <si>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</si>
  <si>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</si>
  <si>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</si>
  <si>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</si>
  <si>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</si>
  <si>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</si>
  <si>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</si>
  <si>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</si>
  <si>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</si>
  <si>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</si>
  <si>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</si>
  <si>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</si>
  <si>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</si>
  <si>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</si>
  <si>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</si>
  <si>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</si>
  <si>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</si>
  <si>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</si>
  <si>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</si>
  <si>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</si>
  <si>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</si>
  <si>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</si>
  <si>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</si>
  <si>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</si>
  <si>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</si>
  <si>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</si>
  <si>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</si>
  <si>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</si>
  <si>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</si>
  <si>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</si>
  <si>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</si>
  <si>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</si>
  <si>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</si>
  <si>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</si>
  <si>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</si>
  <si>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</si>
  <si>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</si>
  <si>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</si>
  <si>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</si>
  <si>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</si>
  <si>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</si>
  <si>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</si>
  <si>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</si>
  <si>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</si>
  <si>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</si>
  <si>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</si>
  <si>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</si>
  <si>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</si>
  <si>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</si>
  <si>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</si>
  <si>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</si>
  <si>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</si>
  <si>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</si>
  <si>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</si>
  <si>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</si>
  <si>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</si>
  <si>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</si>
  <si>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</si>
  <si>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</si>
  <si>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</si>
  <si>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</si>
  <si>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</si>
  <si>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</si>
  <si>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</si>
  <si>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</si>
  <si>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</si>
  <si>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</si>
  <si>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</si>
  <si>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</si>
  <si>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</si>
  <si>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</si>
  <si>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</si>
  <si>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</si>
  <si>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</si>
  <si>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</si>
  <si>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</si>
  <si>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</si>
  <si>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</si>
  <si>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</si>
  <si>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</si>
  <si>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</si>
  <si>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</si>
  <si>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</si>
  <si>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</si>
  <si>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</si>
  <si>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</si>
  <si>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</si>
  <si>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</si>
  <si>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</si>
  <si>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</si>
  <si>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</si>
  <si>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</si>
  <si>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</si>
  <si>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</si>
  <si>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</si>
  <si>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</si>
  <si>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</si>
  <si>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</si>
  <si>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</si>
  <si>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</si>
  <si>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</si>
  <si>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</si>
  <si>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</si>
  <si>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</si>
  <si>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</si>
  <si>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</si>
  <si>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</si>
  <si>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</si>
  <si>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</si>
  <si>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</si>
  <si>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</si>
  <si>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</si>
  <si>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</si>
  <si>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</si>
  <si>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</si>
  <si>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</si>
  <si>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</si>
  <si>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</si>
  <si>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</si>
  <si>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</si>
  <si>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</si>
  <si>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</si>
  <si>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</si>
  <si>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</si>
  <si>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</si>
  <si>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</si>
  <si>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</si>
  <si>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</si>
  <si>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</si>
  <si>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</si>
  <si>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</si>
  <si>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</si>
  <si>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</si>
  <si>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</si>
  <si>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</si>
  <si>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</si>
  <si>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</si>
  <si>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</si>
  <si>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</si>
  <si>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</si>
  <si>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</si>
  <si>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</si>
  <si>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</si>
  <si>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</si>
  <si>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</si>
  <si>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</si>
  <si>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</si>
  <si>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</si>
  <si>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</si>
  <si>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</si>
  <si>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</si>
  <si>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</si>
  <si>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</si>
  <si>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</si>
  <si>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</si>
  <si>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</si>
  <si>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</si>
  <si>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</si>
  <si>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</si>
  <si>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</si>
  <si>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</si>
  <si>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</si>
  <si>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</si>
  <si>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</si>
  <si>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</si>
  <si>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</si>
  <si>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</si>
  <si>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</si>
  <si>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</si>
  <si>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</si>
  <si>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</si>
  <si>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</si>
  <si>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</si>
  <si>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</si>
  <si>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</si>
  <si>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</si>
  <si>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</si>
  <si>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</si>
  <si>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</si>
  <si>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</si>
  <si>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</si>
  <si>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</si>
  <si>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</si>
  <si>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</si>
  <si>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</si>
  <si>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</si>
  <si>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</si>
  <si>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</si>
  <si>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</si>
  <si>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</si>
  <si>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</si>
  <si>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</si>
  <si>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</si>
  <si>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</si>
  <si>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</si>
  <si>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</si>
  <si>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</si>
  <si>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</si>
  <si>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</si>
  <si>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</si>
  <si>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</si>
  <si>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</si>
  <si>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</si>
  <si>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</si>
  <si>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</si>
  <si>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</si>
  <si>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</si>
  <si>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</si>
  <si>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</si>
  <si>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</si>
  <si>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</si>
  <si>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</si>
  <si>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</si>
  <si>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</si>
  <si>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</si>
  <si>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</si>
  <si>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</si>
  <si>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</si>
  <si>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</si>
  <si>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</si>
  <si>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</si>
  <si>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</si>
  <si>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</si>
  <si>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</si>
  <si>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</si>
  <si>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</si>
  <si>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</si>
  <si>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</si>
  <si>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</si>
  <si>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</si>
  <si>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</si>
  <si>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</si>
  <si>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</si>
  <si>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</si>
  <si>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</si>
  <si>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</si>
  <si>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</si>
  <si>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</si>
  <si>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</si>
  <si>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</si>
  <si>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</si>
  <si>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</si>
  <si>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</si>
  <si>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</si>
  <si>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</si>
  <si>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</si>
  <si>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</si>
  <si>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</si>
  <si>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</si>
  <si>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</si>
  <si>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</si>
  <si>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</si>
  <si>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</si>
  <si>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</si>
  <si>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</si>
  <si>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</si>
  <si>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</si>
  <si>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</si>
  <si>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</si>
  <si>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</si>
  <si>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</si>
  <si>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</si>
  <si>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</si>
  <si>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</si>
  <si>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</si>
  <si>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</si>
  <si>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</si>
  <si>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</si>
  <si>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</si>
  <si>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</si>
  <si>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</si>
  <si>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</si>
  <si>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</si>
  <si>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</si>
  <si>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</si>
  <si>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</si>
  <si>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</si>
  <si>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</si>
  <si>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</si>
  <si>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</si>
  <si>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</si>
  <si>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</si>
  <si>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</si>
  <si>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</si>
  <si>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</si>
  <si>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</si>
  <si>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</si>
  <si>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</si>
  <si>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</si>
  <si>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</si>
  <si>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</si>
  <si>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</si>
  <si>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</si>
  <si>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</si>
  <si>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</si>
  <si>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</si>
  <si>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</si>
  <si>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</si>
  <si>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</si>
  <si>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</si>
  <si>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</si>
  <si>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</si>
  <si>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</si>
  <si>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</si>
  <si>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</si>
  <si>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</si>
  <si>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</si>
  <si>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</si>
  <si>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</si>
  <si>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</si>
  <si>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</si>
  <si>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</si>
  <si>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</si>
  <si>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</si>
  <si>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</si>
  <si>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</si>
  <si>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</si>
  <si>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</si>
  <si>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</si>
  <si>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</si>
  <si>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</si>
  <si>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</si>
  <si>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</si>
  <si>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</si>
  <si>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</si>
  <si>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</si>
  <si>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</si>
  <si>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</si>
  <si>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</si>
  <si>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</si>
  <si>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</si>
  <si>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</si>
  <si>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</si>
  <si>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</si>
  <si>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</si>
  <si>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</si>
  <si>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</si>
  <si>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</si>
  <si>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</si>
  <si>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</si>
  <si>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</si>
  <si>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</si>
  <si>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</si>
  <si>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</si>
  <si>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</si>
  <si>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</si>
  <si>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</si>
  <si>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</si>
  <si>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</si>
  <si>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</si>
  <si>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</si>
  <si>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</si>
  <si>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</si>
  <si>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</si>
  <si>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</si>
  <si>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</si>
  <si>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</si>
  <si>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</si>
  <si>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</si>
  <si>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</si>
  <si>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</si>
  <si>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</si>
  <si>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</si>
  <si>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</si>
  <si>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</si>
  <si>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</si>
  <si>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</si>
  <si>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</si>
  <si>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</si>
  <si>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</si>
  <si>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</si>
  <si>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</si>
  <si>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</si>
  <si>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</si>
  <si>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</si>
  <si>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</si>
  <si>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</si>
  <si>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</si>
  <si>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</si>
  <si>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</si>
  <si>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</si>
  <si>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</si>
  <si>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</si>
  <si>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</si>
  <si>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</si>
  <si>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</si>
  <si>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</si>
  <si>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</si>
  <si>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</si>
  <si>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</si>
  <si>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</si>
  <si>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</si>
  <si>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</si>
  <si>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</si>
  <si>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</si>
  <si>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</si>
  <si>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</si>
  <si>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</si>
  <si>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</si>
  <si>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</si>
  <si>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</si>
  <si>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</si>
  <si>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</si>
  <si>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</si>
  <si>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</si>
  <si>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</si>
  <si>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</si>
  <si>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</si>
  <si>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</si>
  <si>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</si>
  <si>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</si>
  <si>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</si>
  <si>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</si>
  <si>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</si>
  <si>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</si>
  <si>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</si>
  <si>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</si>
  <si>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</si>
  <si>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</si>
  <si>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</si>
  <si>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</si>
  <si>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</si>
  <si>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</si>
  <si>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</si>
  <si>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</si>
  <si>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</si>
  <si>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</si>
  <si>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</si>
  <si>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</si>
  <si>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</si>
  <si>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</si>
  <si>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</si>
  <si>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</si>
  <si>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</si>
  <si>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</si>
  <si>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</si>
  <si>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</si>
  <si>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</si>
  <si>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</si>
  <si>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</si>
  <si>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</si>
  <si>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</si>
  <si>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</si>
  <si>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</si>
  <si>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</si>
  <si>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</si>
  <si>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</si>
  <si>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</si>
  <si>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</si>
  <si>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</si>
  <si>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</si>
  <si>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</si>
  <si>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</si>
  <si>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</si>
  <si>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</si>
  <si>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</si>
  <si>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</si>
  <si>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</si>
  <si>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</si>
  <si>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</si>
  <si>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</si>
  <si>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</si>
  <si>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</si>
  <si>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</si>
  <si>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</si>
  <si>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</si>
  <si>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</si>
  <si>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</si>
  <si>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</si>
  <si>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</si>
  <si>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</si>
  <si>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</si>
  <si>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</si>
  <si>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</si>
  <si>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</si>
  <si>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</si>
  <si>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</si>
  <si>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</si>
  <si>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</si>
  <si>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</si>
  <si>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</si>
  <si>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</si>
  <si>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</si>
  <si>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</si>
  <si>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</si>
  <si>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</si>
  <si>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</si>
  <si>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</si>
  <si>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</si>
  <si>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</si>
  <si>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</si>
  <si>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</si>
  <si>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</si>
  <si>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</si>
  <si>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</si>
  <si>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</si>
  <si>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</si>
  <si>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</si>
  <si>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</si>
  <si>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</si>
  <si>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</si>
  <si>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</si>
  <si>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</si>
  <si>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</si>
  <si>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</si>
  <si>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</si>
  <si>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</si>
  <si>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</si>
  <si>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</si>
  <si>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</si>
  <si>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</si>
  <si>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</si>
  <si>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</si>
  <si>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</si>
  <si>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</si>
  <si>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</si>
  <si>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</si>
  <si>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</si>
  <si>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</si>
  <si>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</si>
  <si>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</si>
  <si>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</si>
  <si>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</si>
  <si>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</si>
  <si>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</si>
  <si>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</si>
  <si>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</si>
  <si>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</si>
  <si>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</si>
  <si>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</si>
  <si>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</si>
  <si>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</si>
  <si>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</si>
  <si>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</si>
  <si>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</si>
  <si>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</si>
  <si>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</si>
  <si>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</si>
  <si>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</si>
  <si>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</si>
  <si>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</si>
  <si>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</si>
  <si>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</si>
  <si>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</si>
  <si>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</si>
  <si>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</si>
  <si>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</si>
  <si>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</si>
  <si>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</si>
  <si>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</si>
  <si>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</si>
  <si>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</si>
  <si>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</si>
  <si>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</si>
  <si>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</si>
  <si>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</si>
  <si>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</si>
  <si>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</si>
  <si>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</si>
  <si>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</si>
  <si>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</si>
  <si>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</si>
  <si>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</si>
  <si>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</si>
  <si>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</si>
  <si>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</si>
  <si>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</si>
  <si>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</si>
  <si>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</si>
  <si>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</si>
  <si>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</si>
  <si>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</si>
  <si>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</si>
  <si>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</si>
  <si>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</si>
  <si>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</si>
  <si>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</si>
  <si>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</si>
  <si>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</si>
  <si>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</si>
  <si>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</si>
  <si>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</si>
  <si>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</si>
  <si>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</si>
  <si>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</si>
  <si>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</si>
  <si>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</si>
  <si>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</si>
  <si>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</si>
  <si>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</si>
  <si>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</si>
  <si>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</si>
  <si>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</si>
  <si>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</si>
  <si>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</si>
  <si>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</si>
  <si>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</si>
  <si>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</si>
  <si>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</si>
  <si>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</si>
  <si>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</si>
  <si>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</si>
  <si>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</si>
  <si>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</si>
  <si>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</si>
  <si>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</si>
  <si>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</si>
  <si>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</si>
  <si>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</si>
  <si>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</si>
  <si>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</si>
  <si>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</si>
  <si>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</si>
  <si>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</si>
  <si>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</si>
  <si>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</si>
  <si>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</si>
  <si>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</si>
  <si>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</si>
  <si>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</si>
  <si>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</si>
  <si>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</si>
  <si>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</si>
  <si>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</si>
  <si>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</si>
  <si>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</si>
  <si>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</si>
  <si>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</si>
  <si>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</si>
  <si>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</si>
  <si>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</si>
  <si>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</si>
  <si>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</si>
  <si>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</si>
  <si>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</si>
  <si>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</si>
  <si>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</si>
  <si>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</si>
  <si>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</si>
  <si>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</si>
  <si>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</si>
  <si>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</si>
  <si>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</si>
  <si>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</si>
  <si>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</si>
  <si>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</si>
  <si>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</si>
  <si>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</si>
  <si>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</si>
  <si>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</si>
  <si>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</si>
  <si>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</si>
  <si>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</si>
  <si>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</si>
  <si>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</si>
  <si>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</si>
  <si>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</si>
  <si>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</si>
  <si>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</si>
  <si>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</si>
  <si>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</si>
  <si>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</si>
  <si>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</si>
  <si>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</si>
  <si>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</si>
  <si>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</si>
  <si>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</si>
  <si>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</si>
  <si>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</si>
  <si>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</si>
  <si>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</si>
  <si>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</si>
  <si>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</si>
  <si>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</si>
  <si>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</si>
  <si>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</si>
  <si>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</si>
  <si>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</si>
  <si>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</si>
  <si>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</si>
  <si>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</si>
  <si>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</si>
  <si>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</si>
  <si>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</si>
  <si>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</si>
  <si>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</si>
  <si>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</si>
  <si>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</si>
  <si>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</si>
  <si>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</si>
  <si>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</si>
  <si>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</si>
  <si>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</si>
  <si>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</si>
  <si>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</si>
  <si>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</si>
  <si>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</si>
  <si>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</si>
  <si>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</si>
  <si>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</si>
  <si>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</si>
  <si>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</si>
  <si>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</si>
  <si>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</si>
  <si>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</si>
  <si>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</si>
  <si>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</si>
  <si>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</si>
  <si>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</si>
  <si>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</si>
  <si>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</si>
  <si>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</si>
  <si>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</si>
  <si>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</si>
  <si>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</si>
  <si>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</si>
  <si>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</si>
  <si>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</si>
  <si>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</si>
  <si>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</si>
  <si>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</si>
  <si>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</si>
  <si>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</si>
  <si>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</si>
  <si>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</si>
  <si>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</si>
  <si>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</si>
  <si>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</si>
  <si>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</si>
  <si>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</si>
  <si>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</si>
  <si>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</si>
  <si>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</si>
  <si>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</si>
  <si>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</si>
  <si>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</si>
  <si>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</si>
  <si>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</si>
  <si>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</si>
  <si>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</si>
  <si>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</si>
  <si>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</si>
  <si>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</si>
  <si>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</si>
  <si>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</si>
  <si>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</si>
  <si>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</si>
  <si>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</si>
  <si>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</si>
  <si>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</si>
  <si>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</si>
  <si>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</si>
  <si>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</si>
  <si>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</si>
  <si>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</si>
  <si>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</si>
  <si>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</si>
  <si>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</si>
  <si>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</si>
  <si>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</si>
  <si>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</si>
  <si>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</si>
  <si>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</si>
  <si>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</si>
  <si>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</si>
  <si>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</si>
  <si>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</si>
  <si>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</si>
  <si>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</si>
  <si>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</si>
  <si>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</si>
  <si>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</si>
  <si>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</si>
  <si>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</si>
  <si>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</si>
  <si>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</si>
  <si>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</si>
  <si>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</si>
  <si>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</si>
  <si>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</si>
  <si>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</si>
  <si>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</si>
  <si>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</si>
  <si>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</si>
  <si>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</si>
  <si>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</si>
  <si>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</si>
  <si>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</si>
  <si>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</si>
  <si>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</si>
  <si>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</si>
  <si>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</si>
  <si>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</si>
  <si>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</si>
  <si>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</si>
  <si>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</si>
  <si>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</si>
  <si>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</si>
  <si>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</si>
  <si>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</si>
  <si>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</si>
  <si>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</si>
  <si>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</si>
  <si>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</si>
  <si>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</si>
  <si>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</si>
  <si>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</si>
  <si>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</si>
  <si>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</si>
  <si>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</si>
  <si>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</si>
  <si>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</si>
  <si>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</si>
  <si>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</si>
  <si>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</si>
  <si>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</si>
  <si>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</si>
  <si>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</si>
  <si>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</si>
  <si>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</si>
  <si>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</si>
  <si>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</si>
  <si>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</si>
  <si>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</si>
  <si>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</si>
  <si>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</si>
  <si>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</si>
  <si>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</si>
  <si>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</si>
  <si>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</si>
  <si>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</si>
  <si>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</si>
  <si>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</si>
  <si>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</si>
  <si>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</si>
  <si>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</si>
  <si>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</si>
  <si>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</si>
  <si>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</si>
  <si>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</si>
  <si>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</si>
  <si>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</si>
  <si>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</si>
  <si>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</si>
  <si>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</si>
  <si>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</si>
  <si>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</si>
  <si>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</si>
  <si>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</si>
  <si>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</si>
  <si>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</si>
  <si>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</si>
  <si>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</si>
  <si>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</si>
  <si>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</si>
  <si>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</si>
  <si>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</si>
  <si>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</si>
  <si>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</si>
  <si>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</si>
  <si>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</si>
  <si>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</si>
  <si>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</si>
  <si>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</si>
  <si>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</si>
  <si>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</si>
  <si>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</si>
  <si>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</si>
  <si>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</si>
  <si>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</si>
  <si>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</si>
  <si>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</si>
  <si>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</si>
  <si>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</si>
  <si>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</si>
  <si>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</si>
  <si>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</si>
  <si>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</si>
  <si>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</si>
  <si>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</si>
  <si>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</si>
  <si>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</si>
  <si>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</si>
  <si>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</si>
  <si>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</si>
  <si>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</si>
  <si>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</si>
  <si>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</si>
  <si>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</si>
  <si>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</si>
  <si>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</si>
  <si>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</si>
  <si>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</si>
  <si>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</si>
  <si>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</si>
  <si>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</si>
  <si>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</si>
  <si>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</si>
  <si>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</si>
  <si>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</si>
  <si>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</si>
  <si>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</si>
  <si>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</si>
  <si>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</si>
  <si>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</si>
  <si>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</si>
  <si>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</si>
  <si>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</si>
  <si>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</si>
  <si>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</si>
  <si>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</si>
  <si>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</si>
  <si>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</si>
  <si>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</si>
  <si>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</si>
  <si>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</si>
  <si>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</si>
  <si>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</si>
  <si>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</si>
  <si>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</si>
  <si>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</si>
  <si>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</si>
  <si>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</si>
  <si>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</si>
  <si>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</si>
  <si>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</si>
  <si>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</si>
  <si>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</si>
  <si>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</si>
  <si>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</si>
  <si>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</si>
  <si>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</si>
  <si>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</si>
  <si>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</si>
  <si>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</si>
  <si>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</si>
  <si>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</si>
  <si>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</si>
  <si>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</si>
  <si>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</si>
  <si>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</si>
  <si>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</si>
  <si>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</si>
  <si>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</si>
  <si>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</si>
  <si>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</si>
  <si>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</si>
  <si>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</si>
  <si>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</si>
  <si>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</si>
  <si>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</si>
  <si>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</si>
  <si>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</si>
  <si>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</si>
  <si>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</si>
  <si>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</si>
  <si>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</si>
  <si>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</si>
  <si>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</si>
  <si>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</si>
  <si>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</si>
  <si>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</si>
  <si>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</si>
  <si>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</si>
  <si>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</si>
  <si>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</si>
  <si>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</si>
  <si>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</si>
  <si>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</si>
  <si>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</si>
  <si>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</si>
  <si>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</si>
  <si>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</si>
  <si>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</si>
  <si>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</si>
  <si>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</si>
  <si>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</si>
  <si>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</si>
  <si>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</si>
  <si>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</si>
  <si>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</si>
  <si>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</si>
  <si>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</si>
  <si>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</si>
  <si>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</si>
  <si>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</si>
  <si>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</si>
  <si>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</si>
  <si>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</si>
  <si>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</si>
  <si>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</si>
  <si>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</si>
  <si>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</si>
  <si>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</si>
  <si>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</si>
  <si>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</si>
  <si>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</si>
  <si>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</si>
  <si>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</si>
  <si>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</si>
  <si>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</si>
  <si>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</si>
  <si>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</si>
  <si>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</si>
  <si>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</si>
  <si>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</si>
  <si>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</si>
  <si>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</si>
  <si>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</si>
  <si>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</si>
  <si>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</si>
  <si>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</si>
  <si>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</si>
  <si>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</si>
  <si>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</si>
  <si>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</si>
  <si>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</si>
  <si>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</si>
  <si>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</si>
  <si>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</si>
  <si>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</si>
  <si>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</si>
  <si>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</si>
  <si>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</si>
  <si>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</si>
  <si>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</si>
  <si>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</si>
  <si>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</si>
  <si>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</si>
  <si>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</si>
  <si>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</si>
  <si>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</si>
  <si>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</si>
  <si>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</si>
  <si>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</si>
  <si>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</si>
  <si>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</si>
  <si>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</si>
  <si>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</si>
  <si>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</si>
  <si>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</si>
  <si>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</si>
  <si>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</si>
  <si>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</si>
  <si>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</si>
  <si>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</si>
  <si>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</si>
  <si>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</si>
  <si>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</si>
  <si>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</si>
  <si>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</si>
  <si>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</si>
  <si>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</si>
  <si>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</si>
  <si>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</si>
  <si>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</si>
  <si>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</si>
  <si>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</si>
  <si>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</si>
  <si>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</si>
  <si>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</si>
  <si>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</si>
  <si>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</si>
  <si>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</si>
  <si>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</si>
  <si>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</si>
  <si>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</si>
  <si>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</si>
  <si>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</si>
  <si>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</si>
  <si>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</si>
  <si>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</si>
  <si>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</si>
  <si>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</si>
  <si>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</si>
  <si>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</si>
  <si>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</si>
  <si>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</si>
  <si>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</si>
  <si>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</si>
  <si>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</si>
  <si>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</si>
  <si>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</si>
  <si>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</si>
  <si>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</si>
  <si>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</si>
  <si>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</si>
  <si>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</si>
  <si>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</si>
  <si>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</si>
  <si>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</si>
  <si>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</si>
  <si>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</si>
  <si>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</si>
  <si>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</si>
  <si>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</si>
  <si>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</si>
  <si>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</si>
  <si>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</si>
  <si>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</si>
  <si>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</si>
  <si>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</si>
  <si>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</si>
  <si>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</si>
  <si>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</si>
  <si>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</si>
  <si>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</si>
  <si>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</si>
  <si>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</si>
  <si>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</si>
  <si>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</si>
  <si>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</si>
  <si>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</si>
  <si>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</si>
  <si>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</si>
  <si>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</si>
  <si>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</si>
  <si>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</si>
  <si>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</si>
  <si>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</si>
  <si>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</si>
  <si>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</si>
  <si>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</si>
  <si>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</si>
  <si>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</si>
  <si>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</si>
  <si>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</si>
  <si>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</si>
  <si>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</si>
  <si>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</si>
  <si>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</si>
  <si>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</si>
  <si>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</si>
  <si>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</si>
  <si>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</si>
  <si>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</si>
  <si>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</si>
  <si>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</si>
  <si>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</si>
  <si>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</si>
  <si>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</si>
  <si>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</si>
  <si>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</si>
  <si>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</si>
  <si>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</si>
  <si>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</si>
  <si>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</si>
  <si>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</si>
  <si>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</si>
  <si>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</si>
  <si>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</si>
  <si>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</si>
  <si>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</si>
  <si>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</si>
  <si>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</si>
  <si>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</si>
  <si>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</si>
  <si>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</si>
  <si>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</si>
  <si>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</si>
  <si>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</si>
  <si>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</si>
  <si>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</si>
  <si>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</si>
  <si>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</si>
  <si>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</si>
  <si>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</si>
  <si>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</si>
  <si>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</si>
  <si>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</si>
  <si>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</si>
  <si>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</si>
  <si>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</si>
  <si>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</si>
  <si>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</si>
  <si>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</si>
  <si>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</si>
  <si>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</si>
  <si>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</si>
  <si>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</si>
  <si>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</si>
  <si>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</si>
  <si>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</si>
  <si>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</si>
  <si>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</si>
  <si>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</si>
  <si>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</si>
  <si>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</si>
  <si>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</si>
  <si>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</si>
  <si>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</si>
  <si>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</si>
  <si>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</si>
  <si>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</si>
  <si>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</si>
  <si>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</si>
  <si>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</si>
  <si>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</si>
  <si>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</si>
  <si>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</si>
  <si>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</si>
  <si>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</si>
  <si>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</si>
  <si>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</si>
  <si>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</si>
  <si>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</si>
  <si>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</si>
  <si>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</si>
  <si>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</si>
  <si>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</si>
  <si>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</si>
  <si>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</si>
  <si>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</si>
  <si>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</si>
  <si>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</si>
  <si>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</si>
  <si>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</si>
  <si>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</si>
  <si>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</si>
  <si>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</si>
  <si>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</si>
  <si>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</si>
  <si>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</si>
  <si>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</si>
  <si>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</si>
  <si>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</si>
  <si>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</si>
  <si>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</si>
  <si>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</si>
  <si>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</si>
  <si>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</si>
  <si>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</si>
  <si>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</si>
  <si>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</si>
  <si>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</si>
  <si>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</si>
  <si>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</si>
  <si>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</si>
  <si>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</si>
  <si>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</si>
  <si>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</si>
  <si>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</si>
  <si>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</si>
  <si>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</si>
  <si>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</si>
  <si>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</si>
  <si>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</si>
  <si>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</si>
  <si>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</si>
  <si>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</si>
  <si>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</si>
  <si>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</si>
  <si>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</si>
  <si>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</si>
  <si>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</si>
  <si>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</si>
  <si>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</si>
  <si>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</si>
  <si>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</si>
  <si>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</si>
  <si>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</si>
  <si>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</si>
  <si>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</si>
  <si>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</si>
  <si>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</si>
  <si>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</si>
  <si>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</si>
  <si>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</si>
  <si>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</si>
  <si>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</si>
  <si>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</si>
  <si>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</si>
  <si>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</si>
  <si>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</si>
  <si>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</si>
  <si>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</si>
  <si>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</si>
  <si>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</si>
  <si>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</si>
  <si>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</si>
  <si>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</si>
  <si>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</si>
  <si>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</si>
  <si>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</si>
  <si>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</si>
  <si>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</si>
  <si>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</si>
  <si>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</si>
  <si>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</si>
  <si>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</si>
  <si>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</si>
  <si>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</si>
  <si>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</si>
  <si>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</si>
  <si>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</si>
  <si>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</si>
  <si>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</si>
  <si>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</si>
  <si>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</si>
  <si>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</si>
  <si>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</si>
  <si>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</si>
  <si>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</si>
  <si>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</si>
  <si>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</si>
  <si>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</si>
  <si>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</si>
  <si>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</si>
  <si>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</si>
  <si>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</si>
  <si>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</si>
  <si>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</si>
  <si>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</si>
  <si>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</si>
  <si>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</si>
  <si>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</si>
  <si>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</si>
  <si>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</si>
  <si>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</si>
  <si>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</si>
  <si>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</si>
  <si>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</si>
  <si>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</si>
  <si>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</si>
  <si>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</si>
  <si>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</si>
  <si>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</si>
  <si>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</si>
  <si>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</si>
  <si>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</si>
  <si>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</si>
  <si>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</si>
  <si>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</si>
  <si>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</si>
  <si>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</si>
  <si>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</si>
  <si>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</si>
  <si>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</si>
  <si>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</si>
  <si>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</si>
  <si>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</si>
  <si>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</si>
  <si>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</si>
  <si>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</si>
  <si>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</si>
  <si>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</si>
  <si>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</si>
  <si>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</si>
  <si>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</si>
  <si>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</si>
  <si>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</si>
  <si>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</si>
  <si>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</si>
  <si>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</si>
  <si>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</si>
  <si>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</si>
  <si>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</si>
  <si>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</si>
  <si>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</si>
  <si>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</si>
  <si>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</si>
  <si>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</si>
  <si>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</si>
  <si>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</si>
  <si>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</si>
  <si>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</si>
  <si>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</si>
  <si>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</si>
  <si>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</si>
  <si>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</si>
  <si>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</si>
  <si>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</si>
  <si>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</si>
  <si>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</si>
  <si>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</si>
  <si>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</si>
  <si>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</si>
  <si>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</si>
  <si>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</si>
  <si>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</si>
  <si>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</si>
  <si>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</si>
  <si>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</si>
  <si>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</si>
  <si>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</si>
  <si>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</si>
  <si>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</si>
  <si>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</si>
  <si>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</si>
  <si>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</si>
  <si>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</si>
  <si>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</si>
  <si>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</si>
  <si>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</si>
  <si>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</si>
  <si>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</si>
  <si>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</si>
  <si>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</si>
  <si>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</si>
  <si>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</si>
  <si>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</si>
  <si>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</si>
  <si>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</si>
  <si>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</si>
  <si>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</si>
  <si>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</si>
  <si>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</si>
  <si>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</si>
  <si>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</si>
  <si>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</si>
  <si>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</si>
  <si>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</si>
  <si>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</si>
  <si>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</si>
  <si>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</si>
  <si>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</si>
  <si>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</si>
  <si>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</si>
  <si>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</si>
  <si>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</si>
  <si>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</si>
  <si>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</si>
  <si>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</si>
  <si>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</si>
  <si>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</si>
  <si>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</si>
  <si>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</si>
  <si>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</si>
  <si>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</si>
  <si>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</si>
  <si>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</si>
  <si>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</si>
  <si>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</si>
  <si>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</si>
  <si>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</si>
  <si>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</si>
  <si>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</si>
  <si>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</si>
  <si>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</si>
  <si>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</si>
  <si>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</si>
  <si>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</si>
  <si>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</si>
  <si>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</si>
  <si>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</si>
  <si>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</si>
  <si>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</si>
  <si>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</si>
  <si>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</si>
  <si>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</si>
  <si>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</si>
  <si>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</si>
  <si>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</si>
  <si>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</si>
  <si>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</si>
  <si>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</si>
  <si>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</si>
  <si>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</si>
  <si>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</si>
  <si>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</si>
  <si>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</si>
  <si>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</si>
  <si>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</si>
  <si>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</si>
  <si>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</si>
  <si>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</si>
  <si>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</si>
  <si>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</si>
  <si>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</si>
  <si>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</si>
  <si>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</si>
  <si>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</si>
  <si>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</si>
  <si>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</si>
  <si>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</si>
  <si>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</si>
  <si>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</si>
  <si>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</si>
  <si>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</si>
  <si>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</si>
  <si>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</si>
  <si>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</si>
  <si>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</si>
  <si>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</si>
  <si>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</si>
  <si>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</si>
  <si>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</si>
  <si>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</si>
  <si>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</si>
  <si>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</si>
  <si>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</si>
  <si>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</si>
  <si>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</si>
  <si>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</si>
  <si>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</si>
  <si>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</si>
  <si>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</si>
  <si>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</si>
  <si>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</si>
  <si>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</si>
  <si>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</si>
  <si>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</si>
  <si>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</si>
  <si>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</si>
  <si>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</si>
  <si>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</si>
  <si>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</si>
  <si>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</si>
  <si>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</si>
  <si>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</si>
  <si>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</si>
  <si>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</si>
  <si>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</si>
  <si>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</si>
  <si>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</si>
  <si>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</si>
  <si>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</si>
  <si>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</si>
  <si>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</si>
  <si>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</si>
  <si>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</si>
  <si>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</si>
  <si>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</si>
  <si>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</si>
  <si>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</si>
  <si>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</si>
  <si>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</si>
  <si>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</si>
  <si>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</si>
  <si>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</si>
  <si>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</si>
  <si>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</si>
  <si>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</si>
  <si>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</si>
  <si>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</si>
  <si>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</si>
  <si>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</si>
  <si>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</si>
  <si>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</si>
  <si>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</si>
  <si>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</si>
  <si>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</si>
  <si>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</si>
  <si>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</si>
  <si>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</si>
  <si>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</si>
  <si>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</si>
  <si>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</si>
  <si>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</si>
  <si>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</si>
  <si>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</si>
  <si>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</si>
  <si>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</si>
  <si>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</si>
  <si>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</si>
  <si>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</si>
  <si>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</si>
  <si>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</si>
  <si>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</si>
  <si>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</si>
  <si>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</si>
  <si>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</si>
  <si>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</si>
  <si>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</si>
  <si>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</si>
  <si>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</si>
  <si>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</si>
  <si>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</si>
  <si>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</si>
  <si>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</si>
  <si>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</si>
  <si>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</si>
  <si>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</si>
  <si>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</si>
  <si>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</si>
  <si>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</si>
  <si>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</si>
  <si>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</si>
  <si>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</si>
  <si>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</si>
  <si>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</si>
  <si>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</si>
  <si>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</si>
  <si>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</si>
  <si>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</si>
  <si>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</si>
  <si>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</si>
  <si>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</si>
  <si>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</si>
  <si>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</si>
  <si>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</si>
  <si>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</si>
  <si>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</si>
  <si>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</si>
  <si>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</si>
  <si>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</si>
  <si>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</si>
  <si>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</si>
  <si>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</si>
  <si>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</si>
  <si>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</si>
  <si>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</si>
  <si>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</si>
  <si>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</si>
  <si>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</si>
  <si>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</si>
  <si>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</si>
  <si>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</si>
  <si>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</si>
  <si>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</si>
  <si>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</si>
  <si>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</si>
  <si>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</si>
  <si>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</si>
  <si>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</si>
  <si>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</si>
  <si>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</si>
  <si>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</si>
  <si>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</si>
  <si>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</si>
  <si>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</si>
  <si>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</si>
  <si>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</si>
  <si>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</si>
  <si>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</si>
  <si>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</si>
  <si>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</si>
  <si>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</si>
  <si>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</si>
  <si>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</si>
  <si>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</si>
  <si>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</si>
  <si>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</si>
  <si>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</si>
  <si>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</si>
  <si>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</si>
  <si>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</si>
  <si>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</si>
  <si>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</si>
  <si>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</si>
  <si>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</si>
  <si>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</si>
  <si>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</si>
  <si>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</si>
  <si>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</si>
  <si>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</si>
  <si>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</si>
  <si>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</si>
  <si>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</si>
  <si>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</si>
  <si>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</si>
  <si>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</si>
  <si>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</si>
  <si>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</si>
  <si>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</si>
  <si>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</si>
  <si>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</si>
  <si>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</si>
  <si>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</si>
  <si>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</si>
  <si>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</si>
  <si>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</si>
  <si>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</si>
  <si>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</si>
  <si>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</si>
  <si>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</si>
  <si>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</si>
  <si>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</si>
  <si>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</si>
  <si>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</si>
  <si>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</si>
  <si>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</si>
  <si>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</si>
  <si>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</si>
  <si>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</si>
  <si>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</si>
  <si>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</si>
  <si>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</si>
  <si>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</si>
  <si>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</si>
  <si>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</si>
  <si>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</si>
  <si>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</si>
  <si>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</si>
  <si>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</si>
  <si>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</si>
  <si>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</si>
  <si>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</si>
  <si>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</si>
  <si>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</si>
  <si>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</si>
  <si>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</si>
  <si>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</si>
  <si>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</si>
  <si>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</si>
  <si>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</si>
  <si>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</si>
  <si>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</si>
  <si>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</si>
  <si>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</si>
  <si>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</si>
  <si>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</si>
  <si>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</si>
  <si>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</si>
  <si>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</si>
  <si>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</si>
  <si>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</si>
  <si>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</si>
  <si>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</si>
  <si>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</si>
  <si>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</si>
  <si>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</si>
  <si>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</si>
  <si>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</si>
  <si>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</si>
  <si>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</si>
  <si>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</si>
  <si>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</si>
  <si>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</si>
  <si>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</si>
  <si>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</si>
  <si>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</si>
  <si>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</si>
  <si>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</si>
  <si>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</si>
  <si>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</si>
  <si>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</si>
  <si>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</si>
  <si>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</si>
  <si>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</si>
  <si>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</si>
  <si>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</si>
  <si>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</si>
  <si>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</si>
  <si>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</si>
  <si>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</si>
  <si>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</si>
  <si>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</si>
  <si>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</si>
  <si>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</si>
  <si>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</si>
  <si>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</si>
  <si>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</si>
  <si>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</si>
  <si>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</si>
  <si>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</si>
  <si>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</si>
  <si>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</si>
  <si>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</si>
  <si>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</si>
  <si>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</si>
  <si>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</si>
  <si>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</si>
  <si>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</si>
  <si>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</si>
  <si>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</si>
  <si>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</si>
  <si>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</si>
  <si>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</si>
  <si>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</si>
  <si>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</si>
  <si>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</si>
  <si>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</si>
  <si>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</si>
  <si>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</si>
  <si>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</si>
  <si>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</si>
  <si>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</si>
  <si>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</si>
  <si>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</si>
  <si>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</si>
  <si>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</si>
  <si>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</si>
  <si>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</si>
  <si>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</si>
  <si>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</si>
  <si>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</si>
  <si>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</si>
  <si>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</si>
  <si>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</si>
  <si>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</si>
  <si>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</si>
  <si>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</si>
  <si>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</si>
  <si>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</si>
  <si>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</si>
  <si>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</si>
  <si>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</si>
  <si>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</si>
  <si>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</si>
  <si>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</si>
  <si>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</si>
  <si>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</si>
  <si>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</si>
  <si>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</si>
  <si>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</si>
  <si>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</si>
  <si>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</si>
  <si>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</si>
  <si>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</si>
  <si>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</si>
  <si>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</si>
  <si>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</si>
  <si>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</si>
  <si>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</si>
  <si>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</si>
  <si>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</si>
  <si>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</si>
  <si>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</si>
  <si>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</si>
  <si>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</si>
  <si>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</si>
  <si>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</si>
  <si>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</si>
  <si>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</si>
  <si>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</si>
  <si>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</si>
  <si>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</si>
  <si>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</si>
  <si>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</si>
  <si>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</si>
  <si>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</si>
  <si>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</si>
  <si>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</si>
  <si>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</si>
  <si>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</si>
  <si>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</si>
  <si>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</si>
  <si>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</si>
  <si>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</si>
  <si>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</si>
  <si>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</si>
  <si>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</si>
  <si>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</si>
  <si>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</si>
  <si>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</si>
  <si>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</si>
  <si>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</si>
  <si>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</si>
  <si>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</si>
  <si>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</si>
  <si>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</si>
  <si>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</si>
  <si>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</si>
  <si>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</si>
  <si>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</si>
  <si>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</si>
  <si>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</si>
  <si>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</si>
  <si>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</si>
  <si>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</si>
  <si>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</si>
  <si>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</si>
  <si>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</si>
  <si>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</si>
  <si>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</si>
  <si>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</si>
  <si>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</si>
  <si>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</si>
  <si>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</si>
  <si>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</si>
  <si>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</si>
  <si>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</si>
  <si>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</si>
  <si>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</si>
  <si>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</si>
  <si>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</si>
  <si>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</si>
  <si>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</si>
  <si>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</si>
  <si>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</si>
  <si>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</si>
  <si>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</si>
  <si>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</si>
  <si>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</si>
  <si>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</si>
  <si>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</si>
  <si>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</si>
  <si>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</si>
  <si>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</si>
  <si>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</si>
  <si>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</si>
  <si>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</si>
  <si>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</si>
  <si>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</si>
  <si>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</si>
  <si>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</si>
  <si>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</si>
  <si>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</si>
  <si>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</si>
  <si>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</si>
  <si>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</si>
  <si>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</si>
  <si>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</si>
  <si>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</si>
  <si>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</si>
  <si>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</si>
  <si>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</si>
  <si>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</si>
  <si>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</si>
  <si>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</si>
  <si>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</si>
  <si>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</si>
  <si>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</si>
  <si>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</si>
  <si>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</si>
  <si>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</si>
  <si>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</si>
  <si>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</si>
  <si>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</si>
  <si>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</si>
  <si>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</si>
  <si>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</si>
  <si>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</si>
  <si>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</si>
  <si>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</si>
  <si>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</si>
  <si>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</si>
  <si>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</si>
  <si>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</si>
  <si>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</si>
  <si>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</si>
  <si>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</si>
  <si>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</si>
  <si>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</si>
  <si>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</si>
  <si>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</si>
  <si>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</si>
  <si>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</si>
  <si>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</si>
  <si>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</si>
  <si>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</si>
  <si>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</si>
  <si>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</si>
  <si>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</si>
  <si>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</si>
  <si>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</si>
  <si>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</si>
  <si>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</si>
  <si>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</si>
  <si>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</si>
  <si>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</si>
  <si>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</si>
  <si>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</si>
  <si>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</si>
  <si>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</si>
  <si>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</si>
  <si>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</si>
  <si>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</si>
  <si>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</si>
  <si>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</si>
  <si>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</si>
  <si>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</si>
  <si>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</si>
  <si>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</si>
  <si>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</si>
  <si>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</si>
  <si>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</si>
  <si>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</si>
  <si>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</si>
  <si>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</si>
  <si>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</si>
  <si>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</si>
  <si>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</si>
  <si>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</si>
  <si>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</si>
  <si>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</si>
  <si>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</si>
  <si>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</si>
  <si>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</si>
  <si>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</si>
  <si>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</si>
  <si>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</si>
  <si>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</si>
  <si>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</si>
  <si>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</si>
  <si>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</si>
  <si>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</si>
  <si>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</si>
  <si>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</si>
  <si>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</si>
  <si>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</si>
  <si>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</si>
  <si>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</si>
  <si>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</si>
  <si>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</si>
  <si>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</si>
  <si>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</si>
  <si>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</si>
  <si>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</si>
  <si>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</si>
  <si>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</si>
  <si>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</si>
  <si>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</si>
  <si>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</si>
  <si>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</si>
  <si>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</si>
  <si>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</si>
  <si>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</si>
  <si>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</si>
  <si>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</si>
  <si>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</si>
  <si>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</si>
  <si>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</si>
  <si>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</si>
  <si>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</si>
  <si>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</si>
  <si>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</si>
  <si>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</si>
  <si>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</si>
  <si>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</si>
  <si>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</si>
  <si>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</si>
  <si>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</si>
  <si>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</si>
  <si>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</si>
  <si>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</si>
  <si>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</si>
  <si>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</si>
  <si>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</si>
  <si>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</si>
  <si>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</si>
  <si>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</si>
  <si>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</si>
  <si>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</si>
  <si>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</si>
  <si>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</si>
  <si>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</si>
  <si>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</si>
  <si>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</si>
  <si>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</si>
  <si>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</si>
  <si>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</si>
  <si>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</si>
  <si>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</si>
  <si>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</si>
  <si>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</si>
  <si>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</si>
  <si>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</si>
  <si>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</si>
  <si>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</si>
  <si>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</si>
  <si>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</si>
  <si>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</si>
  <si>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</si>
  <si>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</si>
  <si>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</si>
  <si>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</si>
  <si>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</si>
  <si>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</si>
  <si>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</si>
  <si>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</si>
  <si>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</si>
  <si>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</si>
  <si>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</si>
  <si>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</si>
  <si>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</si>
  <si>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</si>
  <si>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</si>
  <si>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</si>
  <si>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</si>
  <si>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</si>
  <si>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</si>
  <si>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</si>
  <si>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</si>
  <si>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</si>
  <si>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</si>
  <si>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</si>
  <si>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</si>
  <si>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</si>
  <si>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</si>
  <si>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</si>
  <si>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</si>
  <si>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</si>
  <si>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</si>
  <si>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</si>
  <si>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</si>
  <si>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</si>
  <si>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</si>
  <si>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</si>
  <si>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</si>
  <si>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</si>
  <si>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</si>
  <si>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</si>
  <si>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</si>
  <si>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</si>
  <si>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</si>
  <si>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</si>
  <si>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</si>
  <si>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</si>
  <si>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</si>
  <si>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</si>
  <si>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</si>
  <si>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</si>
  <si>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</si>
  <si>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</si>
  <si>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</si>
  <si>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</si>
  <si>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</si>
  <si>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</si>
  <si>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</si>
  <si>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</si>
  <si>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</si>
  <si>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</si>
  <si>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</si>
  <si>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</si>
  <si>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</si>
  <si>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</si>
  <si>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</si>
  <si>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</si>
  <si>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</si>
  <si>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</si>
  <si>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</si>
  <si>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</si>
  <si>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</si>
  <si>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</si>
  <si>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</si>
  <si>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</si>
  <si>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</si>
  <si>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</si>
  <si>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</si>
  <si>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</si>
  <si>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</si>
  <si>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</si>
  <si>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</si>
  <si>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</si>
  <si>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</si>
  <si>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</si>
  <si>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</si>
  <si>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</si>
  <si>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</si>
  <si>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</si>
  <si>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</si>
  <si>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</si>
  <si>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</si>
  <si>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</si>
  <si>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</si>
  <si>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</si>
  <si>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</si>
  <si>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</si>
  <si>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</si>
  <si>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</si>
  <si>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</si>
  <si>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</si>
  <si>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</si>
  <si>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</si>
  <si>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</si>
  <si>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</si>
  <si>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</si>
  <si>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</si>
  <si>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</si>
  <si>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</si>
  <si>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</si>
  <si>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</si>
  <si>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</si>
  <si>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</si>
  <si>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</si>
  <si>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</si>
  <si>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</si>
  <si>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</si>
  <si>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</si>
  <si>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</si>
  <si>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</si>
  <si>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</si>
  <si>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</si>
  <si>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</si>
  <si>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</si>
  <si>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</si>
  <si>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</si>
  <si>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</si>
  <si>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</si>
  <si>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</si>
  <si>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</si>
  <si>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</si>
  <si>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</si>
  <si>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</si>
  <si>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</si>
  <si>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</si>
  <si>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</si>
  <si>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</si>
  <si>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</si>
  <si>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</si>
  <si>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</si>
  <si>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</si>
  <si>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</si>
  <si>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</si>
  <si>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</si>
  <si>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</si>
  <si>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</si>
  <si>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</si>
  <si>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</si>
  <si>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</si>
  <si>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</si>
  <si>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</si>
  <si>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</si>
  <si>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</si>
  <si>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</si>
  <si>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</si>
  <si>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</si>
  <si>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</si>
  <si>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</si>
  <si>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</si>
  <si>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</si>
  <si>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</si>
  <si>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</si>
  <si>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</si>
  <si>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</si>
  <si>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</si>
  <si>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</si>
  <si>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</si>
  <si>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</si>
  <si>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</si>
  <si>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</si>
  <si>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</si>
  <si>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</si>
  <si>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</si>
  <si>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</si>
  <si>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</si>
  <si>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</si>
  <si>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</si>
  <si>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</si>
  <si>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</si>
  <si>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</si>
  <si>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</si>
  <si>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</si>
  <si>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</si>
  <si>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</si>
  <si>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</si>
  <si>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</si>
  <si>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</si>
  <si>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</si>
  <si>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</si>
  <si>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</si>
  <si>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</si>
  <si>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</si>
  <si>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</si>
  <si>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</si>
  <si>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</si>
  <si>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</si>
  <si>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</si>
  <si>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</si>
  <si>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</si>
  <si>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</si>
  <si>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</si>
  <si>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</si>
  <si>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</si>
  <si>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</si>
  <si>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</si>
  <si>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</si>
  <si>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</si>
  <si>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</si>
  <si>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</si>
  <si>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</si>
  <si>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</si>
  <si>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</si>
  <si>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</si>
  <si>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</si>
  <si>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</si>
  <si>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</si>
  <si>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</si>
  <si>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</si>
  <si>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</si>
  <si>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</si>
  <si>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</si>
  <si>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</si>
  <si>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</si>
  <si>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</si>
  <si>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</si>
  <si>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</si>
  <si>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</si>
  <si>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</si>
  <si>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</si>
  <si>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</si>
  <si>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</si>
  <si>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</si>
  <si>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</si>
  <si>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</si>
  <si>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</si>
  <si>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</si>
  <si>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</si>
  <si>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</si>
  <si>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</si>
  <si>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</si>
  <si>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</si>
  <si>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</si>
  <si>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</si>
  <si>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</si>
  <si>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</si>
  <si>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</si>
  <si>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</si>
  <si>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</si>
  <si>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</si>
  <si>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</si>
  <si>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</si>
  <si>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</si>
  <si>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</si>
  <si>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</si>
  <si>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</si>
  <si>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</si>
  <si>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</si>
  <si>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</si>
  <si>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</si>
  <si>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</si>
  <si>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</si>
  <si>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</si>
  <si>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</si>
  <si>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</si>
  <si>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</si>
  <si>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</si>
  <si>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</si>
  <si>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</si>
  <si>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</si>
  <si>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</si>
  <si>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</si>
  <si>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</si>
  <si>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</si>
  <si>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</si>
  <si>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</si>
  <si>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</si>
  <si>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</si>
  <si>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</si>
  <si>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</si>
  <si>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</si>
  <si>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</si>
  <si>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</si>
  <si>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</si>
  <si>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</si>
  <si>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</si>
  <si>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</si>
  <si>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</si>
  <si>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</si>
  <si>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</si>
  <si>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</si>
  <si>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</si>
  <si>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</si>
  <si>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</si>
  <si>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</si>
  <si>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</si>
  <si>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</si>
  <si>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</si>
  <si>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</si>
  <si>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</si>
  <si>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</si>
  <si>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</si>
  <si>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</si>
  <si>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</si>
  <si>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</si>
  <si>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</si>
  <si>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</si>
  <si>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</si>
  <si>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</si>
  <si>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</si>
  <si>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</si>
  <si>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</si>
  <si>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</si>
  <si>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</si>
  <si>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</si>
  <si>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</si>
  <si>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</si>
  <si>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</si>
  <si>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</si>
  <si>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</si>
  <si>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</si>
  <si>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</si>
  <si>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</si>
  <si>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</si>
  <si>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</si>
  <si>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</si>
  <si>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</si>
  <si>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</si>
  <si>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</si>
  <si>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</si>
  <si>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</si>
  <si>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</si>
  <si>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</si>
  <si>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</si>
  <si>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</si>
  <si>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</si>
  <si>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</si>
  <si>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</si>
  <si>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</si>
  <si>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</si>
  <si>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</si>
  <si>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</si>
  <si>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</si>
  <si>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</si>
  <si>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</si>
  <si>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</si>
  <si>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</si>
  <si>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</si>
  <si>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</si>
  <si>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</si>
  <si>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</si>
  <si>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</si>
  <si>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</si>
  <si>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</si>
  <si>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</si>
  <si>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</si>
  <si>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</si>
  <si>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</si>
  <si>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</si>
  <si>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</si>
  <si>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</si>
  <si>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</si>
  <si>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</si>
  <si>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</si>
  <si>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</si>
  <si>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</si>
  <si>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</si>
  <si>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</si>
  <si>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</si>
  <si>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</si>
  <si>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</si>
  <si>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</si>
  <si>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</si>
  <si>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</si>
  <si>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</si>
  <si>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</si>
  <si>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</si>
  <si>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</si>
  <si>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</si>
  <si>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</si>
  <si>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</si>
  <si>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</si>
  <si>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</si>
  <si>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</si>
  <si>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</si>
  <si>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</si>
  <si>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</si>
  <si>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</si>
  <si>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</si>
  <si>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</si>
  <si>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</si>
  <si>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</si>
  <si>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</si>
  <si>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</si>
  <si>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</si>
  <si>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</si>
  <si>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</si>
  <si>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</si>
  <si>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</si>
  <si>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</si>
  <si>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</si>
  <si>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</si>
  <si>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</si>
  <si>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</si>
  <si>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</si>
  <si>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</si>
  <si>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</si>
  <si>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</si>
  <si>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</si>
  <si>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</si>
  <si>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</si>
  <si>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</si>
  <si>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</si>
  <si>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</si>
  <si>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</si>
  <si>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</si>
  <si>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</si>
  <si>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</si>
  <si>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</si>
  <si>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</si>
  <si>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</si>
  <si>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</si>
  <si>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</si>
  <si>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</si>
  <si>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</si>
  <si>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</si>
  <si>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</si>
  <si>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</si>
  <si>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</si>
  <si>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</si>
  <si>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</si>
  <si>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</si>
  <si>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</si>
  <si>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</si>
  <si>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</si>
  <si>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</si>
  <si>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</si>
  <si>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</si>
  <si>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</si>
  <si>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</si>
  <si>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</si>
  <si>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</si>
  <si>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</si>
  <si>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</si>
  <si>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</si>
  <si>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</si>
  <si>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</si>
  <si>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</si>
  <si>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</si>
  <si>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</si>
  <si>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</si>
  <si>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</si>
  <si>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</si>
  <si>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</si>
  <si>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</si>
  <si>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</si>
  <si>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</si>
  <si>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</si>
  <si>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</si>
  <si>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</si>
  <si>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</si>
  <si>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</si>
  <si>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</si>
  <si>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</si>
  <si>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</si>
  <si>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</si>
  <si>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</si>
  <si>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</si>
  <si>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</si>
  <si>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</si>
  <si>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</si>
  <si>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</si>
  <si>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</si>
  <si>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</si>
  <si>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</si>
  <si>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</si>
  <si>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</si>
  <si>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</si>
  <si>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</si>
  <si>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</si>
  <si>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</si>
  <si>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</si>
  <si>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</si>
  <si>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</si>
  <si>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</si>
  <si>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</si>
  <si>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</si>
  <si>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</si>
  <si>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</si>
  <si>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</si>
  <si>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</si>
  <si>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</si>
  <si>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</si>
  <si>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</si>
  <si>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</si>
  <si>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</si>
  <si>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</si>
  <si>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</si>
  <si>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</si>
  <si>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</si>
  <si>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</si>
  <si>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</si>
  <si>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</si>
  <si>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</si>
  <si>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</si>
  <si>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</si>
  <si>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</si>
  <si>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</si>
  <si>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</si>
  <si>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</si>
  <si>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</si>
  <si>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</si>
  <si>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</si>
  <si>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</si>
  <si>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</si>
  <si>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</si>
  <si>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</si>
  <si>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</si>
  <si>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</si>
  <si>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</si>
  <si>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</si>
  <si>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</si>
  <si>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</si>
  <si>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</si>
  <si>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</si>
  <si>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</si>
  <si>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</si>
  <si>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</si>
  <si>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</si>
  <si>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</si>
  <si>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</si>
  <si>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</si>
  <si>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</si>
  <si>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</si>
  <si>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</si>
  <si>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</si>
  <si>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</si>
  <si>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</si>
  <si>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</si>
  <si>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</si>
  <si>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</si>
  <si>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</si>
  <si>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</si>
  <si>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</si>
  <si>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</si>
  <si>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</si>
  <si>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</si>
  <si>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</si>
  <si>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</si>
  <si>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</si>
  <si>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</si>
  <si>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</si>
  <si>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</si>
  <si>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</si>
  <si>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</si>
  <si>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</si>
  <si>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</si>
  <si>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</si>
  <si>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</si>
  <si>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</si>
  <si>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</si>
  <si>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</si>
  <si>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</si>
  <si>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</si>
  <si>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</si>
  <si>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</si>
  <si>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</si>
  <si>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</si>
  <si>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</si>
  <si>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</si>
  <si>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</si>
  <si>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</si>
  <si>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</si>
  <si>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</si>
  <si>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</si>
  <si>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</si>
  <si>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</si>
  <si>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</si>
  <si>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</si>
  <si>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</si>
  <si>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</si>
  <si>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</si>
  <si>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</si>
  <si>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</si>
  <si>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</si>
  <si>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</si>
  <si>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</si>
  <si>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</si>
  <si>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</si>
  <si>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</si>
  <si>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</si>
  <si>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</si>
  <si>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</si>
  <si>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</si>
  <si>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</si>
  <si>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</si>
  <si>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</si>
  <si>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</si>
  <si>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</si>
  <si>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</si>
  <si>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</si>
  <si>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</si>
  <si>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</si>
  <si>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</si>
  <si>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</si>
  <si>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</si>
  <si>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</si>
  <si>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</si>
  <si>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</si>
  <si>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</si>
  <si>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</si>
  <si>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</si>
  <si>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</si>
  <si>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</si>
  <si>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</si>
  <si>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</si>
  <si>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</si>
  <si>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</si>
  <si>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</si>
  <si>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</si>
  <si>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</si>
  <si>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</si>
  <si>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</si>
  <si>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</si>
  <si>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</si>
  <si>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</si>
  <si>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</si>
  <si>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</si>
  <si>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</si>
  <si>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</si>
  <si>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</si>
  <si>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</si>
  <si>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</si>
  <si>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</si>
  <si>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</si>
  <si>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</si>
  <si>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</si>
  <si>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</si>
  <si>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</si>
  <si>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</si>
  <si>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</si>
  <si>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</si>
  <si>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</si>
  <si>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</si>
  <si>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</si>
  <si>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</si>
  <si>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</si>
  <si>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</si>
  <si>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</si>
  <si>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</si>
  <si>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</si>
  <si>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</si>
  <si>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</si>
  <si>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</si>
  <si>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</si>
  <si>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</si>
  <si>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</si>
  <si>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</si>
  <si>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</si>
  <si>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</si>
  <si>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</si>
  <si>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</si>
  <si>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</si>
  <si>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</si>
  <si>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</si>
  <si>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</si>
  <si>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</si>
  <si>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</si>
  <si>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</si>
  <si>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</si>
  <si>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</si>
  <si>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</si>
  <si>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</si>
  <si>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</si>
  <si>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</si>
  <si>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</si>
  <si>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</si>
  <si>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</si>
  <si>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</si>
  <si>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</si>
  <si>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</si>
  <si>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</si>
  <si>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</si>
  <si>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</si>
  <si>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</si>
  <si>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</si>
  <si>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</si>
  <si>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</si>
  <si>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</si>
  <si>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</si>
  <si>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</si>
  <si>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</si>
  <si>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</si>
  <si>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</si>
  <si>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</si>
  <si>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</si>
  <si>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</si>
  <si>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</si>
  <si>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</si>
  <si>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</si>
  <si>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</si>
  <si>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</si>
  <si>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</si>
  <si>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</si>
  <si>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</si>
  <si>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</si>
  <si>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</si>
  <si>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</si>
  <si>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</si>
  <si>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</si>
  <si>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</si>
  <si>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</si>
  <si>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</si>
  <si>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</si>
  <si>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</si>
  <si>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</si>
  <si>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</si>
  <si>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</si>
  <si>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</si>
  <si>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</si>
  <si>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</si>
  <si>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</si>
  <si>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</si>
  <si>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</si>
  <si>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</si>
  <si>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</si>
  <si>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</si>
  <si>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</si>
  <si>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</si>
  <si>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</si>
  <si>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</si>
  <si>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</si>
  <si>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</si>
  <si>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</si>
  <si>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</si>
  <si>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</si>
  <si>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</si>
  <si>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</si>
  <si>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</si>
  <si>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</si>
  <si>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</si>
  <si>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</si>
  <si>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</si>
  <si>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</si>
  <si>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</si>
  <si>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</si>
  <si>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</si>
  <si>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</si>
  <si>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</si>
  <si>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</si>
  <si>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</si>
  <si>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</si>
  <si>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</si>
  <si>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</si>
  <si>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</si>
  <si>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</si>
  <si>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</si>
  <si>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</si>
  <si>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</si>
  <si>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</si>
  <si>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</si>
  <si>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</si>
  <si>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</si>
  <si>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</si>
  <si>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</si>
  <si>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</si>
  <si>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</si>
  <si>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</si>
  <si>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</si>
  <si>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</si>
  <si>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</si>
  <si>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</si>
  <si>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</si>
  <si>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</si>
  <si>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</si>
  <si>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</si>
  <si>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</si>
  <si>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</si>
  <si>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</si>
  <si>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</si>
  <si>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</si>
  <si>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</si>
  <si>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</si>
  <si>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</si>
  <si>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</si>
  <si>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</si>
  <si>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</si>
  <si>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</si>
  <si>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</si>
  <si>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</si>
  <si>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</si>
  <si>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</si>
  <si>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</si>
  <si>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</si>
  <si>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</si>
  <si>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</si>
  <si>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</si>
  <si>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</si>
  <si>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</si>
  <si>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</si>
  <si>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</si>
  <si>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</si>
  <si>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</si>
  <si>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</si>
  <si>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</si>
  <si>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</si>
  <si>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</si>
  <si>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</si>
  <si>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</si>
  <si>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</si>
  <si>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</si>
  <si>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</si>
  <si>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</si>
  <si>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</si>
  <si>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</si>
  <si>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</si>
  <si>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</si>
  <si>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</si>
  <si>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</si>
  <si>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</si>
  <si>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</si>
  <si>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</si>
  <si>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</si>
  <si>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</si>
  <si>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</si>
  <si>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</si>
  <si>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</si>
  <si>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</si>
  <si>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</si>
  <si>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</si>
  <si>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</si>
  <si>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</si>
  <si>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</si>
  <si>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</si>
  <si>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</si>
  <si>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</si>
  <si>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</si>
  <si>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</si>
  <si>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</si>
  <si>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</si>
  <si>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</si>
  <si>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</si>
  <si>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</si>
  <si>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</si>
  <si>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</si>
  <si>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</si>
  <si>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</si>
  <si>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</si>
  <si>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</si>
  <si>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</si>
  <si>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</si>
  <si>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</si>
  <si>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</si>
  <si>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</si>
  <si>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</si>
  <si>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</si>
  <si>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</si>
  <si>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</si>
  <si>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</si>
  <si>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</si>
  <si>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</si>
  <si>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</si>
  <si>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</si>
  <si>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</si>
  <si>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</si>
  <si>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</si>
  <si>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</si>
  <si>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</si>
  <si>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</si>
  <si>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</si>
  <si>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</si>
  <si>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</si>
  <si>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</si>
  <si>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</si>
  <si>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</si>
  <si>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</si>
  <si>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</si>
  <si>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</si>
  <si>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</si>
  <si>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</si>
  <si>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</si>
  <si>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</si>
  <si>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</si>
  <si>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</si>
  <si>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</si>
  <si>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</si>
  <si>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</si>
  <si>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</si>
  <si>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</si>
  <si>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</si>
  <si>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</si>
  <si>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</si>
  <si>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</si>
  <si>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</si>
  <si>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</si>
  <si>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</si>
  <si>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</si>
  <si>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</si>
  <si>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</si>
  <si>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</si>
  <si>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</si>
  <si>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</si>
  <si>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</si>
  <si>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</si>
  <si>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</si>
  <si>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</si>
  <si>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</si>
  <si>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</si>
  <si>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</si>
  <si>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</si>
  <si>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</si>
  <si>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</si>
  <si>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</si>
  <si>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</si>
  <si>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</si>
  <si>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</si>
  <si>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</si>
  <si>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</si>
  <si>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</si>
  <si>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</si>
  <si>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</si>
  <si>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</si>
  <si>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</si>
  <si>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</si>
  <si>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</si>
  <si>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</si>
  <si>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</si>
  <si>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</si>
  <si>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</si>
  <si>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</si>
  <si>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</si>
  <si>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</si>
  <si>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</si>
  <si>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</si>
  <si>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</si>
  <si>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</si>
  <si>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</si>
  <si>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</si>
  <si>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</si>
  <si>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</si>
  <si>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</si>
  <si>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</si>
  <si>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</si>
  <si>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</si>
  <si>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</si>
  <si>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</si>
  <si>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</si>
  <si>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</si>
  <si>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</si>
  <si>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</si>
  <si>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</si>
  <si>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</si>
  <si>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</si>
  <si>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</si>
  <si>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</si>
  <si>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</si>
  <si>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</si>
  <si>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</si>
  <si>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</si>
  <si>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</si>
  <si>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</si>
  <si>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</si>
  <si>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</si>
  <si>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</si>
  <si>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</si>
  <si>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</si>
  <si>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</si>
  <si>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</si>
  <si>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</si>
  <si>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</si>
  <si>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</si>
  <si>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</si>
  <si>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</si>
  <si>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</si>
  <si>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</si>
  <si>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</si>
  <si>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</si>
  <si>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</si>
  <si>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</si>
  <si>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</si>
  <si>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</si>
  <si>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</si>
  <si>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</si>
  <si>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</si>
  <si>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</si>
  <si>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</si>
  <si>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</si>
  <si>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</si>
  <si>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</si>
  <si>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</si>
  <si>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</si>
  <si>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</si>
  <si>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</si>
  <si>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</si>
  <si>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</si>
  <si>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</si>
  <si>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</si>
  <si>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</si>
  <si>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</si>
  <si>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</si>
  <si>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</si>
  <si>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</si>
  <si>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</si>
  <si>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</si>
  <si>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</si>
  <si>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</si>
  <si>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</si>
  <si>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</si>
  <si>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</si>
  <si>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</si>
  <si>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</si>
  <si>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</si>
  <si>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</si>
  <si>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</si>
  <si>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</si>
  <si>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</si>
  <si>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</si>
  <si>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</si>
  <si>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</si>
  <si>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</si>
  <si>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</si>
  <si>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</si>
  <si>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</si>
  <si>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</si>
  <si>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</si>
  <si>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</si>
  <si>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</si>
  <si>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</si>
  <si>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</si>
  <si>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</si>
  <si>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</si>
  <si>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</si>
  <si>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</si>
  <si>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</si>
  <si>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</si>
  <si>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</si>
  <si>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</si>
  <si>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</si>
  <si>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</si>
  <si>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</si>
  <si>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</si>
  <si>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</si>
  <si>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</si>
  <si>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</si>
  <si>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</si>
  <si>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</si>
  <si>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</si>
  <si>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</si>
  <si>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</si>
  <si>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</si>
  <si>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</si>
  <si>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</si>
  <si>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</si>
  <si>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</si>
  <si>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</si>
  <si>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</si>
  <si>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</si>
  <si>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</si>
  <si>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</si>
  <si>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</si>
  <si>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</si>
  <si>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</si>
  <si>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</si>
  <si>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</si>
  <si>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</si>
  <si>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</si>
  <si>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</si>
  <si>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</si>
  <si>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</si>
  <si>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</si>
  <si>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</si>
  <si>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</si>
  <si>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</si>
  <si>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</si>
  <si>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</si>
  <si>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</si>
  <si>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</si>
  <si>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</si>
  <si>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</si>
  <si>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</si>
  <si>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</si>
  <si>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</si>
  <si>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</si>
  <si>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</si>
  <si>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</si>
  <si>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</si>
  <si>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</si>
  <si>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</si>
  <si>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</si>
  <si>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</si>
  <si>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</si>
  <si>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</si>
  <si>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</si>
  <si>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</si>
  <si>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</si>
  <si>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</si>
  <si>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</si>
  <si>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</si>
  <si>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</si>
  <si>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</si>
  <si>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</si>
  <si>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</si>
  <si>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</si>
  <si>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</si>
  <si>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</si>
  <si>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</si>
  <si>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</si>
  <si>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</si>
  <si>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</si>
  <si>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</si>
  <si>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</si>
  <si>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</si>
  <si>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</si>
  <si>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</si>
  <si>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</si>
  <si>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</si>
  <si>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</si>
  <si>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</si>
  <si>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</si>
  <si>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</si>
  <si>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</si>
  <si>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</si>
  <si>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</si>
  <si>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</si>
  <si>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</si>
  <si>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</si>
  <si>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</si>
  <si>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</si>
  <si>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</si>
  <si>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</si>
  <si>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</si>
  <si>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</si>
  <si>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</si>
  <si>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</si>
  <si>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</si>
  <si>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</si>
  <si>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</si>
  <si>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</si>
  <si>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</si>
  <si>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</si>
  <si>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</si>
  <si>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</si>
  <si>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</si>
  <si>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</si>
  <si>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</si>
  <si>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</si>
  <si>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</si>
  <si>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</si>
  <si>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</si>
  <si>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</si>
  <si>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</si>
  <si>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</si>
  <si>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</si>
  <si>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</si>
  <si>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</si>
  <si>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</si>
  <si>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</si>
  <si>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</si>
  <si>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</si>
  <si>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</si>
  <si>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</si>
  <si>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</si>
  <si>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</si>
  <si>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</si>
  <si>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</si>
  <si>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</si>
  <si>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</si>
  <si>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</si>
  <si>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</si>
  <si>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</si>
  <si>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</si>
  <si>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</si>
  <si>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</si>
  <si>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</si>
  <si>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</si>
  <si>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</si>
  <si>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</si>
  <si>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</si>
  <si>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</si>
  <si>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</si>
  <si>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</si>
  <si>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</si>
  <si>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</si>
  <si>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</si>
  <si>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</si>
  <si>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</si>
  <si>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</si>
  <si>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</si>
  <si>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</si>
  <si>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</si>
  <si>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</si>
  <si>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</si>
  <si>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</si>
  <si>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</si>
  <si>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</si>
  <si>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</si>
  <si>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</si>
  <si>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</si>
  <si>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</si>
  <si>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</si>
  <si>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</si>
  <si>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</si>
  <si>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</si>
  <si>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</si>
  <si>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</si>
  <si>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</si>
  <si>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</si>
  <si>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</si>
  <si>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</si>
  <si>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</si>
  <si>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</si>
  <si>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</si>
  <si>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</si>
  <si>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</si>
  <si>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</si>
  <si>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</si>
  <si>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</si>
  <si>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</si>
  <si>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</si>
  <si>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</si>
  <si>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</si>
  <si>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</si>
  <si>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</si>
  <si>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</si>
  <si>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</si>
  <si>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</si>
  <si>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</si>
  <si>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</si>
  <si>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</si>
  <si>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</si>
  <si>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</si>
  <si>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</si>
  <si>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</si>
  <si>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</si>
  <si>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</si>
  <si>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</si>
  <si>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</si>
  <si>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</si>
  <si>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</si>
  <si>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</si>
  <si>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</si>
  <si>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</si>
  <si>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</si>
  <si>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</si>
  <si>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</si>
  <si>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</si>
  <si>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</si>
  <si>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</si>
  <si>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</si>
  <si>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</si>
  <si>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</si>
  <si>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</si>
  <si>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</si>
  <si>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</si>
  <si>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</si>
  <si>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</si>
  <si>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</si>
  <si>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</si>
  <si>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</si>
  <si>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</si>
  <si>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</si>
  <si>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</si>
  <si>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</si>
  <si>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</si>
  <si>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</si>
  <si>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</si>
  <si>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</si>
  <si>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</si>
  <si>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</si>
  <si>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</si>
  <si>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</si>
  <si>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</si>
  <si>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</si>
  <si>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</si>
  <si>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</si>
  <si>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</si>
  <si>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</si>
  <si>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</si>
  <si>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</si>
  <si>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</si>
  <si>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</si>
  <si>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</si>
  <si>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</si>
  <si>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</si>
  <si>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</si>
  <si>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</si>
  <si>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</si>
  <si>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</si>
  <si>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</si>
  <si>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</si>
  <si>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</si>
  <si>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</si>
  <si>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</si>
  <si>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</si>
  <si>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</si>
  <si>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</si>
  <si>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</si>
  <si>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</si>
  <si>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</si>
  <si>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</si>
  <si>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</si>
  <si>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</si>
  <si>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</si>
  <si>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</si>
  <si>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</si>
  <si>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</si>
  <si>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</si>
  <si>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</si>
  <si>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</si>
  <si>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</si>
  <si>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</si>
  <si>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</si>
  <si>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</si>
  <si>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</si>
  <si>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</si>
  <si>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</si>
  <si>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</si>
  <si>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</si>
  <si>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</si>
  <si>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</si>
  <si>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</si>
  <si>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</si>
  <si>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</si>
  <si>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</si>
  <si>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</si>
  <si>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</si>
  <si>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</si>
  <si>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</si>
  <si>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</si>
  <si>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</si>
  <si>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</si>
  <si>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</si>
  <si>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</si>
  <si>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</si>
  <si>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</si>
  <si>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</si>
  <si>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</si>
  <si>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</si>
  <si>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</si>
  <si>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</si>
  <si>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</si>
  <si>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</si>
  <si>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</si>
  <si>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</si>
  <si>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</si>
  <si>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</si>
  <si>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</si>
  <si>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</si>
  <si>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</si>
  <si>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</si>
  <si>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</si>
  <si>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</si>
  <si>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</si>
  <si>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</si>
  <si>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</si>
  <si>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</si>
  <si>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</si>
  <si>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</si>
  <si>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</si>
  <si>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</si>
  <si>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</si>
  <si>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</si>
  <si>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</si>
  <si>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</si>
  <si>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</si>
  <si>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</si>
  <si>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</si>
  <si>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</si>
  <si>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</si>
  <si>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</si>
  <si>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</si>
  <si>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</si>
  <si>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</si>
  <si>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</si>
  <si>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</si>
  <si>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</si>
  <si>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</si>
  <si>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</si>
  <si>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</si>
  <si>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</si>
  <si>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</si>
  <si>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</si>
  <si>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</si>
  <si>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</si>
  <si>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</si>
  <si>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</si>
  <si>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</si>
  <si>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</si>
  <si>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</si>
  <si>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</si>
  <si>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</si>
  <si>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</si>
  <si>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</si>
  <si>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</si>
  <si>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</si>
  <si>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</si>
  <si>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</si>
  <si>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</si>
  <si>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</si>
  <si>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</si>
  <si>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</si>
  <si>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</si>
  <si>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</si>
  <si>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</si>
  <si>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</si>
  <si>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</si>
  <si>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</si>
  <si>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</si>
  <si>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</si>
  <si>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</si>
  <si>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</si>
  <si>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</si>
  <si>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</si>
  <si>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</si>
  <si>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</si>
  <si>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</si>
  <si>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</si>
  <si>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</si>
  <si>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</si>
  <si>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</si>
  <si>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</si>
  <si>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</si>
  <si>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</si>
  <si>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</si>
  <si>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</si>
  <si>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</si>
  <si>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</si>
  <si>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</si>
  <si>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</si>
  <si>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</si>
  <si>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</si>
  <si>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</si>
  <si>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</si>
  <si>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</si>
  <si>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</si>
  <si>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</si>
  <si>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</si>
  <si>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</si>
  <si>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</si>
  <si>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</si>
  <si>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</si>
  <si>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</si>
  <si>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</si>
  <si>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</si>
  <si>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</si>
  <si>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</si>
  <si>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</si>
  <si>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</si>
  <si>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</si>
  <si>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</si>
  <si>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</si>
  <si>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</si>
  <si>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</si>
  <si>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</si>
  <si>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</si>
  <si>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</si>
  <si>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</si>
  <si>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</si>
  <si>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</si>
  <si>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</si>
  <si>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</si>
  <si>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</si>
  <si>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</si>
  <si>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</si>
  <si>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</si>
  <si>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</si>
  <si>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</si>
  <si>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</si>
  <si>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</si>
  <si>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</si>
  <si>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</si>
  <si>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</si>
  <si>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</si>
  <si>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</si>
  <si>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</si>
  <si>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</si>
  <si>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</si>
  <si>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</si>
  <si>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</si>
  <si>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</si>
  <si>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</si>
  <si>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</si>
  <si>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</si>
  <si>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</si>
  <si>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</si>
  <si>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</si>
  <si>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</si>
  <si>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</si>
  <si>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</si>
  <si>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</si>
  <si>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</si>
  <si>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</si>
  <si>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</si>
  <si>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</si>
  <si>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</si>
  <si>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</si>
  <si>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</si>
  <si>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</si>
  <si>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</si>
  <si>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</si>
  <si>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</si>
  <si>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</si>
  <si>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</si>
  <si>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</si>
  <si>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</si>
  <si>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</si>
  <si>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</si>
  <si>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</si>
  <si>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</si>
  <si>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</si>
  <si>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</si>
  <si>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</si>
  <si>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</si>
  <si>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</si>
  <si>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</si>
  <si>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</si>
  <si>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</si>
  <si>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</si>
  <si>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</si>
  <si>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</si>
  <si>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</si>
  <si>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</si>
  <si>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</si>
  <si>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</si>
  <si>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</si>
  <si>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</si>
  <si>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</si>
  <si>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</si>
  <si>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</si>
  <si>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</si>
  <si>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</si>
  <si>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</si>
  <si>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</si>
  <si>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</si>
  <si>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</si>
  <si>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</si>
  <si>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</si>
  <si>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</si>
  <si>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</si>
  <si>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</si>
  <si>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</si>
  <si>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</si>
  <si>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</si>
  <si>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</si>
  <si>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</si>
  <si>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</si>
  <si>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</si>
  <si>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</si>
  <si>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</si>
  <si>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</si>
  <si>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</si>
  <si>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</si>
  <si>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</si>
  <si>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</si>
  <si>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</si>
  <si>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</si>
  <si>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</si>
  <si>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</si>
  <si>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</si>
  <si>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</si>
  <si>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</si>
  <si>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</si>
  <si>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</si>
  <si>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</si>
  <si>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</si>
  <si>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</si>
  <si>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</si>
  <si>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</si>
  <si>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</si>
  <si>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</si>
  <si>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</si>
  <si>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</si>
  <si>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</si>
  <si>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</si>
  <si>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</si>
  <si>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</si>
  <si>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</si>
  <si>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</si>
  <si>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</si>
  <si>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</si>
  <si>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</si>
  <si>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</si>
  <si>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</si>
  <si>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</si>
  <si>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</si>
  <si>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</si>
  <si>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</si>
  <si>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</si>
  <si>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</si>
  <si>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</si>
  <si>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</si>
  <si>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</si>
  <si>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</si>
  <si>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</si>
  <si>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</si>
  <si>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</si>
  <si>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</si>
  <si>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</si>
  <si>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</si>
  <si>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</si>
  <si>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</si>
  <si>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</si>
  <si>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</si>
  <si>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</si>
  <si>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</si>
  <si>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</si>
  <si>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</si>
  <si>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</si>
  <si>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</si>
  <si>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</si>
  <si>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</si>
  <si>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</si>
  <si>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</si>
  <si>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</si>
  <si>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</si>
  <si>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</si>
  <si>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</si>
  <si>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</si>
  <si>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</si>
  <si>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</si>
  <si>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</si>
  <si>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</si>
  <si>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</si>
  <si>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</si>
  <si>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</si>
  <si>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</si>
  <si>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</si>
  <si>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</si>
  <si>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</si>
  <si>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</si>
  <si>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</si>
  <si>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</si>
  <si>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</si>
  <si>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</si>
  <si>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</si>
  <si>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</si>
  <si>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</si>
  <si>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</si>
  <si>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</si>
  <si>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</si>
  <si>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</si>
  <si>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</si>
  <si>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</si>
  <si>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</si>
  <si>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</si>
  <si>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</si>
  <si>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</si>
  <si>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</si>
  <si>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</si>
  <si>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</si>
  <si>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</si>
  <si>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</si>
  <si>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</si>
  <si>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</si>
  <si>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</si>
  <si>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</si>
  <si>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</si>
  <si>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</si>
  <si>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</si>
  <si>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</si>
  <si>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</si>
  <si>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</si>
  <si>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</si>
  <si>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</si>
  <si>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</si>
  <si>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</si>
  <si>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</si>
  <si>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</si>
  <si>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</si>
  <si>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</si>
  <si>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</si>
  <si>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</si>
  <si>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</si>
  <si>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</si>
  <si>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</si>
  <si>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</si>
  <si>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</si>
  <si>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</si>
  <si>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</si>
  <si>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</si>
  <si>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</si>
  <si>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</si>
  <si>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</si>
  <si>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</si>
  <si>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</si>
  <si>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</si>
  <si>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</si>
  <si>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</si>
  <si>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</si>
  <si>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</si>
  <si>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</si>
  <si>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</si>
  <si>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</si>
  <si>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</si>
  <si>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</si>
  <si>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</si>
  <si>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</si>
  <si>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</si>
  <si>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</si>
  <si>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</si>
  <si>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</si>
  <si>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</si>
  <si>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</si>
  <si>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</si>
  <si>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</si>
  <si>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</si>
  <si>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</si>
  <si>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</si>
  <si>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</si>
  <si>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</si>
  <si>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</si>
  <si>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</si>
  <si>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</si>
  <si>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</si>
  <si>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</si>
  <si>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</si>
  <si>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</si>
  <si>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</si>
  <si>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</si>
  <si>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</si>
  <si>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</si>
  <si>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</si>
  <si>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</si>
  <si>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</si>
  <si>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</si>
  <si>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</si>
  <si>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</si>
  <si>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</si>
  <si>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</si>
  <si>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</si>
  <si>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</si>
  <si>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</si>
  <si>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</si>
  <si>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</si>
  <si>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</si>
  <si>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</si>
  <si>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</si>
  <si>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</si>
  <si>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</si>
  <si>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</si>
  <si>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</si>
  <si>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</si>
  <si>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</si>
  <si>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</si>
  <si>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</si>
  <si>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</si>
  <si>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</si>
  <si>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</si>
  <si>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</si>
  <si>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</si>
  <si>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</si>
  <si>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</si>
  <si>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</si>
  <si>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</si>
  <si>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</si>
  <si>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</si>
  <si>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</si>
  <si>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</si>
  <si>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</si>
  <si>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</si>
  <si>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</si>
  <si>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</si>
  <si>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</si>
  <si>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</si>
  <si>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</si>
  <si>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</si>
  <si>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</si>
  <si>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</si>
  <si>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</si>
  <si>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</si>
  <si>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</si>
  <si>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</si>
  <si>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</si>
  <si>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</si>
  <si>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</si>
  <si>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</si>
  <si>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</si>
  <si>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</si>
  <si>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</si>
  <si>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</si>
  <si>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</si>
  <si>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</si>
  <si>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</si>
  <si>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</si>
  <si>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</si>
  <si>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</si>
  <si>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</si>
  <si>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</si>
  <si>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</si>
  <si>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</si>
  <si>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</si>
  <si>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</si>
  <si>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</si>
  <si>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</si>
  <si>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</si>
  <si>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</si>
  <si>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</si>
  <si>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</si>
  <si>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</si>
  <si>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</si>
  <si>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</si>
  <si>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</si>
  <si>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</si>
  <si>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</si>
  <si>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</si>
  <si>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</si>
  <si>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</si>
  <si>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</si>
  <si>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</si>
  <si>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</si>
  <si>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</si>
  <si>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</si>
  <si>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</si>
  <si>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</si>
  <si>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</si>
  <si>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</si>
  <si>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</si>
  <si>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</si>
  <si>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</si>
  <si>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</si>
  <si>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</si>
  <si>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</si>
  <si>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</si>
  <si>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</si>
  <si>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</si>
  <si>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</si>
  <si>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</si>
  <si>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</si>
  <si>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</si>
  <si>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</si>
  <si>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</si>
  <si>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</si>
  <si>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</si>
  <si>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</si>
  <si>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</si>
  <si>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</si>
  <si>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</si>
  <si>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</si>
  <si>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</si>
  <si>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</si>
  <si>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</si>
  <si>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</si>
  <si>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</si>
  <si>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</si>
  <si>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</si>
  <si>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</si>
  <si>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</si>
  <si>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</si>
  <si>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</si>
  <si>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</si>
  <si>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</si>
  <si>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</si>
  <si>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</si>
  <si>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</si>
  <si>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</si>
  <si>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</si>
  <si>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</si>
  <si>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</si>
  <si>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</si>
  <si>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</si>
  <si>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</si>
  <si>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</si>
  <si>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</si>
  <si>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</si>
  <si>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</si>
  <si>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</si>
  <si>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</si>
  <si>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</si>
  <si>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</si>
  <si>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</si>
  <si>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</si>
  <si>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</si>
  <si>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</si>
  <si>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</si>
  <si>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</si>
  <si>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</si>
  <si>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</si>
  <si>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</si>
  <si>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</si>
  <si>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</si>
  <si>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</si>
  <si>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</si>
  <si>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</si>
  <si>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</si>
  <si>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</si>
  <si>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</si>
  <si>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</si>
  <si>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</si>
  <si>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</si>
  <si>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</si>
  <si>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</si>
  <si>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</si>
  <si>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</si>
  <si>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</si>
  <si>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</si>
  <si>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</si>
  <si>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</si>
  <si>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</si>
  <si>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</si>
  <si>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</si>
  <si>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</si>
  <si>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</si>
  <si>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</si>
  <si>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</si>
  <si>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</si>
  <si>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</si>
  <si>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</si>
  <si>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</si>
  <si>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</si>
  <si>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</si>
  <si>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</si>
  <si>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</si>
  <si>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</si>
  <si>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</si>
  <si>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</si>
  <si>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</si>
  <si>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</si>
  <si>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</si>
  <si>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</si>
  <si>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</si>
  <si>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</si>
  <si>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</si>
  <si>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</si>
  <si>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</si>
  <si>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</si>
  <si>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</si>
  <si>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</si>
  <si>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</si>
  <si>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</si>
  <si>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</si>
  <si>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</si>
  <si>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</si>
  <si>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</si>
  <si>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</si>
  <si>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</si>
  <si>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</si>
  <si>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</si>
  <si>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</si>
  <si>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</si>
  <si>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</si>
  <si>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</si>
  <si>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</si>
  <si>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</si>
  <si>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</si>
  <si>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</si>
  <si>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</si>
  <si>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</si>
  <si>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</si>
  <si>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</si>
  <si>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</si>
  <si>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</si>
  <si>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</si>
  <si>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</si>
  <si>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</si>
  <si>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</si>
  <si>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</si>
  <si>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</si>
  <si>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</si>
  <si>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</si>
  <si>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</si>
  <si>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</si>
  <si>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</si>
  <si>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</si>
  <si>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</si>
  <si>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</si>
  <si>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</si>
  <si>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</si>
  <si>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</si>
  <si>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</si>
  <si>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</si>
  <si>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</si>
  <si>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</si>
  <si>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</si>
  <si>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</si>
  <si>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</si>
  <si>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</si>
  <si>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</si>
  <si>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</si>
  <si>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</si>
  <si>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</si>
  <si>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</si>
  <si>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</si>
  <si>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</si>
  <si>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</si>
  <si>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</si>
  <si>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</si>
  <si>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</si>
  <si>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</si>
  <si>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</si>
  <si>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</si>
  <si>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</si>
  <si>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</si>
  <si>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</si>
  <si>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</si>
  <si>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</si>
  <si>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</si>
  <si>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</si>
  <si>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</si>
  <si>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</si>
  <si>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</si>
  <si>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</si>
  <si>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</si>
  <si>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</si>
  <si>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</si>
  <si>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</si>
  <si>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</si>
  <si>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</si>
  <si>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</si>
  <si>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</si>
  <si>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</si>
  <si>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</si>
  <si>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</si>
  <si>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</si>
  <si>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</si>
  <si>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</si>
  <si>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</si>
  <si>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</si>
  <si>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</si>
  <si>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</si>
  <si>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</si>
  <si>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</si>
  <si>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</si>
  <si>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</si>
  <si>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</si>
  <si>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</si>
  <si>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</si>
  <si>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</si>
  <si>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</si>
  <si>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</si>
  <si>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</si>
  <si>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</si>
  <si>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</si>
  <si>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</si>
  <si>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</si>
  <si>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</si>
  <si>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</si>
  <si>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</si>
  <si>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</si>
  <si>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</si>
  <si>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</si>
  <si>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</si>
  <si>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</si>
  <si>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</si>
  <si>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</si>
  <si>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</si>
  <si>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</si>
  <si>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</si>
  <si>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</si>
  <si>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</si>
  <si>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</si>
  <si>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</si>
  <si>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</si>
  <si>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</si>
  <si>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</si>
  <si>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</si>
  <si>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</si>
  <si>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</si>
  <si>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</si>
  <si>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</si>
  <si>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</si>
  <si>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</si>
  <si>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</si>
  <si>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</si>
  <si>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</si>
  <si>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</si>
  <si>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</si>
  <si>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</si>
  <si>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</si>
  <si>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</si>
  <si>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</si>
  <si>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</si>
  <si>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</si>
  <si>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</si>
  <si>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</si>
  <si>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</si>
  <si>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</si>
  <si>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</si>
  <si>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</si>
  <si>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</si>
  <si>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</si>
  <si>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</si>
  <si>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</si>
  <si>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</si>
  <si>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</si>
  <si>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</si>
  <si>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</si>
  <si>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</si>
  <si>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</si>
  <si>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</si>
  <si>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</si>
  <si>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</si>
  <si>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</si>
  <si>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</si>
  <si>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</si>
  <si>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</si>
  <si>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</si>
  <si>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</si>
  <si>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</si>
  <si>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</si>
  <si>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</si>
  <si>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</si>
  <si>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</si>
  <si>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</si>
  <si>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</si>
  <si>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</si>
  <si>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</si>
  <si>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</si>
  <si>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</si>
  <si>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</si>
  <si>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</si>
  <si>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</si>
  <si>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</si>
  <si>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</si>
  <si>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</si>
  <si>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</si>
  <si>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</si>
  <si>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</si>
  <si>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</si>
  <si>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</si>
  <si>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</si>
  <si>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</si>
  <si>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</si>
  <si>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</si>
  <si>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</si>
  <si>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</si>
  <si>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</si>
  <si>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</si>
  <si>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</si>
  <si>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</si>
  <si>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</si>
  <si>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</si>
  <si>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</si>
  <si>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</si>
  <si>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</si>
  <si>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</si>
  <si>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</si>
  <si>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</si>
  <si>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</si>
  <si>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</si>
  <si>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</si>
  <si>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</si>
  <si>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</si>
  <si>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</si>
  <si>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</si>
  <si>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</si>
  <si>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</si>
  <si>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</si>
  <si>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</si>
  <si>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</si>
  <si>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</si>
  <si>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</si>
  <si>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</si>
  <si>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</si>
  <si>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</si>
  <si>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</si>
  <si>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</si>
  <si>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</si>
  <si>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</si>
  <si>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</si>
  <si>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</si>
  <si>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</si>
  <si>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</si>
  <si>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</si>
  <si>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</si>
  <si>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</si>
  <si>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</si>
  <si>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</si>
  <si>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</si>
  <si>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</si>
  <si>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</si>
  <si>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</si>
  <si>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</si>
  <si>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</si>
  <si>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</si>
  <si>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</si>
  <si>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</si>
  <si>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</si>
  <si>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</si>
  <si>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</si>
  <si>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</si>
  <si>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</si>
  <si>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</si>
  <si>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</si>
  <si>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</si>
  <si>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</si>
  <si>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</si>
  <si>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</si>
  <si>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</si>
  <si>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</si>
  <si>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</si>
  <si>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</si>
  <si>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</si>
  <si>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</si>
  <si>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</si>
  <si>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</si>
  <si>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</si>
  <si>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</si>
  <si>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</si>
  <si>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</si>
  <si>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</si>
  <si>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</si>
  <si>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</si>
  <si>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</si>
  <si>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</si>
  <si>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</si>
  <si>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</si>
  <si>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</si>
  <si>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</si>
  <si>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</si>
  <si>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</si>
  <si>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</si>
  <si>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</si>
  <si>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</si>
  <si>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</si>
  <si>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</si>
  <si>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</si>
  <si>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</si>
  <si>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</si>
  <si>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</si>
  <si>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</si>
  <si>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</si>
  <si>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</si>
  <si>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</si>
  <si>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</si>
  <si>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</si>
  <si>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</si>
  <si>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</si>
  <si>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</si>
  <si>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</si>
  <si>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</si>
  <si>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</si>
  <si>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</si>
  <si>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</si>
  <si>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</si>
  <si>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</si>
  <si>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</si>
  <si>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</si>
  <si>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</si>
  <si>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</si>
  <si>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</si>
  <si>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</si>
  <si>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</si>
  <si>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</si>
  <si>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</si>
  <si>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</si>
  <si>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</si>
  <si>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</si>
  <si>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</si>
  <si>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</si>
  <si>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</si>
  <si>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</si>
  <si>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</si>
  <si>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</si>
  <si>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</si>
  <si>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</si>
  <si>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</si>
  <si>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</si>
  <si>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</si>
  <si>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</si>
  <si>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</si>
  <si>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</si>
  <si>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</si>
  <si>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</si>
  <si>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</si>
  <si>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</si>
  <si>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</si>
  <si>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</si>
  <si>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</si>
  <si>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</si>
  <si>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</si>
  <si>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</si>
  <si>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</si>
  <si>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</si>
  <si>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</si>
  <si>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</si>
  <si>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</si>
  <si>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</si>
  <si>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</si>
  <si>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</si>
  <si>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</si>
  <si>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</si>
  <si>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</si>
  <si>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</si>
  <si>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</si>
  <si>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</si>
  <si>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</si>
  <si>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</si>
  <si>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</si>
  <si>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</si>
  <si>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</si>
  <si>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</si>
  <si>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</si>
  <si>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</si>
  <si>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</si>
  <si>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</si>
  <si>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</si>
  <si>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</si>
  <si>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</si>
  <si>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</si>
  <si>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</si>
  <si>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</si>
  <si>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</si>
  <si>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</si>
  <si>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</si>
  <si>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</si>
  <si>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</si>
  <si>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</si>
  <si>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</si>
  <si>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</si>
  <si>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</si>
  <si>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</si>
  <si>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</si>
  <si>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</si>
  <si>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</si>
  <si>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</si>
  <si>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</si>
  <si>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</si>
  <si>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</si>
  <si>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</si>
  <si>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</si>
  <si>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</si>
  <si>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</si>
  <si>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</si>
  <si>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</si>
  <si>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</si>
  <si>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</si>
  <si>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</si>
  <si>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</si>
  <si>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</si>
  <si>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</si>
  <si>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</si>
  <si>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</si>
  <si>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</si>
  <si>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</si>
  <si>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</si>
  <si>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</si>
  <si>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</si>
  <si>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</si>
  <si>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</si>
  <si>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</si>
  <si>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</si>
  <si>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</si>
  <si>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</si>
  <si>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</si>
  <si>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</si>
  <si>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</si>
  <si>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</si>
  <si>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</si>
  <si>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</si>
  <si>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</si>
  <si>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</si>
  <si>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</si>
  <si>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</si>
  <si>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</si>
  <si>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</si>
  <si>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</si>
  <si>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</si>
  <si>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</si>
  <si>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</si>
  <si>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</si>
  <si>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</si>
  <si>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</si>
  <si>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</si>
  <si>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</si>
  <si>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</si>
  <si>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</si>
  <si>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</si>
  <si>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</si>
  <si>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</si>
  <si>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</si>
  <si>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</si>
  <si>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</si>
  <si>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</si>
  <si>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</si>
  <si>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</si>
  <si>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</si>
  <si>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</si>
  <si>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</si>
  <si>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</si>
  <si>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</si>
  <si>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</si>
  <si>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</si>
  <si>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</si>
  <si>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</si>
  <si>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</si>
  <si>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</si>
  <si>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</si>
  <si>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</si>
  <si>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</si>
  <si>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</si>
  <si>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</si>
  <si>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</si>
  <si>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</si>
  <si>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</si>
  <si>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</si>
  <si>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</si>
  <si>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</si>
  <si>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</si>
  <si>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</si>
  <si>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</si>
  <si>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</si>
  <si>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</si>
  <si>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</si>
  <si>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</si>
  <si>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</si>
  <si>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</si>
  <si>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</si>
  <si>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</si>
  <si>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</si>
  <si>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</si>
  <si>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</si>
  <si>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</si>
  <si>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</si>
  <si>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</si>
  <si>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</si>
  <si>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</si>
  <si>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</si>
  <si>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</si>
  <si>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</si>
  <si>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</si>
  <si>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</si>
  <si>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</si>
  <si>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</si>
  <si>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</si>
  <si>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</si>
  <si>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</si>
  <si>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</si>
  <si>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</si>
  <si>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</si>
  <si>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</si>
  <si>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</si>
  <si>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</si>
  <si>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</si>
  <si>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</si>
  <si>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</si>
  <si>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</si>
  <si>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</si>
  <si>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</si>
  <si>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</si>
  <si>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</si>
  <si>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</si>
  <si>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</si>
  <si>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</si>
  <si>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</si>
  <si>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</si>
  <si>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</si>
  <si>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</si>
  <si>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</si>
  <si>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</si>
  <si>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</si>
  <si>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</si>
  <si>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</si>
  <si>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</si>
  <si>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</si>
  <si>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</si>
  <si>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</si>
  <si>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</si>
  <si>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</si>
  <si>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</si>
  <si>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</si>
  <si>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</si>
  <si>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</si>
  <si>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</si>
  <si>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</si>
  <si>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</si>
  <si>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</si>
  <si>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</si>
  <si>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</si>
  <si>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</si>
  <si>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</si>
  <si>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</si>
  <si>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</si>
  <si>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</si>
  <si>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</si>
  <si>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</si>
  <si>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</si>
  <si>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</si>
  <si>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</si>
  <si>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</si>
  <si>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</si>
  <si>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</si>
  <si>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</si>
  <si>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</si>
  <si>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</si>
  <si>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</si>
  <si>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</si>
  <si>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</si>
  <si>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</si>
  <si>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</si>
  <si>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</si>
  <si>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</si>
  <si>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</si>
  <si>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</si>
  <si>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</si>
  <si>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</si>
  <si>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</si>
  <si>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</si>
  <si>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</si>
  <si>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</si>
  <si>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</si>
  <si>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</si>
  <si>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</si>
  <si>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</si>
  <si>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</si>
  <si>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</si>
  <si>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</si>
  <si>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</si>
  <si>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</si>
  <si>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</si>
  <si>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</si>
  <si>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</si>
  <si>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</si>
  <si>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</si>
  <si>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</si>
  <si>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</si>
  <si>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</si>
  <si>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</si>
  <si>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</si>
  <si>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</si>
  <si>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</si>
  <si>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</si>
  <si>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</si>
  <si>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</si>
  <si>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</si>
  <si>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</si>
  <si>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</si>
  <si>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</si>
  <si>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</si>
  <si>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</si>
  <si>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</si>
  <si>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</si>
  <si>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</si>
  <si>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</si>
  <si>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</si>
  <si>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</si>
  <si>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</si>
  <si>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</si>
  <si>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</si>
  <si>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</si>
  <si>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</si>
  <si>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</si>
  <si>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</si>
  <si>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</si>
  <si>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</si>
  <si>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</si>
  <si>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</si>
  <si>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</si>
  <si>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</si>
  <si>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</si>
  <si>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</si>
  <si>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</si>
  <si>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</si>
  <si>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</si>
  <si>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</si>
  <si>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</si>
  <si>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</si>
  <si>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</si>
  <si>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</si>
  <si>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</si>
  <si>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</si>
  <si>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</si>
  <si>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</si>
  <si>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</si>
  <si>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</si>
  <si>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</si>
  <si>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</si>
  <si>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</si>
  <si>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</si>
  <si>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</si>
  <si>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</si>
  <si>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</si>
  <si>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</si>
  <si>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</si>
  <si>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</si>
  <si>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</si>
  <si>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</si>
  <si>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</si>
  <si>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</si>
  <si>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</si>
  <si>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</si>
  <si>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</si>
  <si>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</si>
  <si>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</si>
  <si>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</si>
  <si>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</si>
  <si>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</si>
  <si>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</si>
  <si>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</si>
  <si>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</si>
  <si>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</si>
  <si>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</si>
  <si>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</si>
  <si>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</si>
  <si>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</si>
  <si>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</si>
  <si>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</si>
  <si>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</si>
  <si>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</si>
  <si>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</si>
  <si>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</si>
  <si>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</si>
  <si>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</si>
  <si>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</si>
  <si>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</si>
  <si>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</si>
  <si>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</si>
  <si>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</si>
  <si>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</si>
  <si>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</si>
  <si>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</si>
  <si>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</si>
  <si>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</si>
  <si>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</si>
  <si>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</si>
  <si>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</si>
  <si>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</si>
  <si>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</si>
  <si>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</si>
  <si>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</si>
  <si>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</si>
  <si>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</si>
  <si>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</si>
  <si>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</si>
  <si>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</si>
  <si>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</si>
  <si>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</si>
  <si>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</si>
  <si>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</si>
  <si>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</si>
  <si>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</si>
  <si>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</si>
  <si>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</si>
  <si>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</si>
  <si>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</si>
  <si>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</si>
  <si>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</si>
  <si>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</si>
  <si>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</si>
  <si>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</si>
  <si>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</si>
  <si>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</si>
  <si>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</si>
  <si>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</si>
  <si>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</si>
  <si>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</si>
  <si>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</si>
  <si>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</si>
  <si>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</si>
  <si>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</si>
  <si>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</si>
  <si>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</si>
  <si>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</si>
  <si>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</si>
  <si>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</si>
  <si>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</si>
  <si>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</si>
  <si>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</si>
  <si>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</si>
  <si>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</si>
  <si>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</si>
  <si>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</si>
  <si>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</si>
  <si>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</si>
  <si>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</si>
  <si>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</si>
  <si>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</si>
  <si>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</si>
  <si>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</si>
  <si>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</si>
  <si>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</si>
  <si>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</si>
  <si>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</si>
  <si>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</si>
  <si>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</si>
  <si>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</si>
  <si>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</si>
  <si>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</si>
  <si>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</si>
  <si>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</si>
  <si>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</si>
  <si>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</si>
  <si>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</si>
  <si>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</si>
  <si>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</si>
  <si>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</si>
  <si>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</si>
  <si>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</si>
  <si>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</si>
  <si>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</si>
  <si>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</si>
  <si>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</si>
  <si>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</si>
  <si>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</si>
  <si>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</si>
  <si>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</si>
  <si>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</si>
  <si>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</si>
  <si>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</si>
  <si>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</si>
  <si>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</si>
  <si>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</si>
  <si>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</si>
  <si>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</si>
  <si>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</si>
  <si>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</si>
  <si>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</si>
  <si>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</si>
  <si>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</si>
  <si>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</si>
  <si>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</si>
  <si>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</si>
  <si>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</si>
  <si>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</si>
  <si>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</si>
  <si>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</si>
  <si>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</si>
  <si>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</si>
  <si>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</si>
  <si>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</si>
  <si>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</si>
  <si>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</si>
  <si>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</si>
  <si>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</si>
  <si>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</si>
  <si>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</si>
  <si>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</si>
  <si>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</si>
  <si>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</si>
  <si>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</si>
  <si>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</si>
  <si>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</si>
  <si>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</si>
  <si>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</si>
  <si>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</si>
  <si>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</si>
  <si>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</si>
  <si>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</si>
  <si>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</si>
  <si>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</si>
  <si>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</si>
  <si>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</si>
  <si>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</si>
  <si>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</si>
  <si>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</si>
  <si>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</si>
  <si>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</si>
  <si>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</si>
  <si>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</si>
  <si>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</si>
  <si>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</si>
  <si>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</si>
  <si>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</si>
  <si>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</si>
  <si>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</si>
  <si>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</si>
  <si>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</si>
  <si>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</si>
  <si>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</si>
  <si>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</si>
  <si>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</si>
  <si>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</si>
  <si>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</si>
  <si>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</si>
  <si>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</si>
  <si>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</si>
  <si>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</si>
  <si>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</si>
  <si>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</si>
  <si>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</si>
  <si>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</si>
  <si>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</si>
  <si>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</si>
  <si>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</si>
  <si>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</si>
  <si>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</si>
  <si>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</si>
  <si>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</si>
  <si>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</si>
  <si>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</si>
  <si>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</si>
  <si>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</si>
  <si>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</si>
  <si>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</si>
  <si>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</si>
  <si>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</si>
  <si>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</si>
  <si>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</si>
  <si>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</si>
  <si>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</si>
  <si>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</si>
  <si>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</si>
  <si>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</si>
  <si>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</si>
  <si>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</si>
  <si>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</si>
  <si>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</si>
  <si>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</si>
  <si>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</si>
  <si>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</si>
  <si>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</si>
  <si>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</si>
  <si>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</si>
  <si>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</si>
  <si>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</si>
  <si>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</si>
  <si>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</si>
  <si>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</si>
  <si>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</si>
  <si>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</si>
  <si>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</si>
  <si>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</si>
  <si>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</si>
  <si>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</si>
  <si>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</si>
  <si>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</si>
  <si>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</si>
  <si>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</si>
  <si>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</si>
  <si>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</si>
  <si>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</si>
  <si>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</si>
  <si>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</si>
  <si>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</si>
  <si>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</si>
  <si>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</si>
  <si>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</si>
  <si>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</si>
  <si>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</si>
  <si>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</si>
  <si>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</si>
  <si>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</si>
  <si>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</si>
  <si>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</si>
  <si>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</si>
  <si>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</si>
  <si>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</si>
  <si>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</si>
  <si>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</si>
  <si>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</si>
  <si>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</si>
  <si>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</si>
  <si>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</si>
  <si>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</si>
  <si>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</si>
  <si>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</si>
  <si>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</si>
  <si>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</si>
  <si>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</si>
  <si>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</si>
  <si>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</si>
  <si>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</si>
  <si>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</si>
  <si>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</si>
  <si>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</si>
  <si>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</si>
  <si>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</si>
  <si>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</si>
  <si>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</si>
  <si>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</si>
  <si>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</si>
  <si>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</si>
  <si>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</si>
  <si>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</si>
  <si>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</si>
  <si>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</si>
  <si>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</si>
  <si>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</si>
  <si>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</si>
  <si>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</si>
  <si>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</si>
  <si>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</si>
  <si>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</si>
  <si>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</si>
  <si>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</si>
  <si>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</si>
  <si>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</si>
  <si>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</si>
  <si>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</si>
  <si>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</si>
  <si>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</si>
  <si>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</si>
  <si>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</si>
  <si>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</si>
  <si>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</si>
  <si>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</si>
  <si>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</si>
  <si>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</si>
  <si>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</si>
  <si>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</si>
  <si>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</si>
  <si>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</si>
  <si>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</si>
  <si>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</si>
  <si>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</si>
  <si>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</si>
  <si>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</si>
  <si>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</si>
  <si>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</si>
  <si>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</si>
  <si>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</si>
  <si>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</si>
  <si>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</si>
  <si>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</si>
  <si>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</si>
  <si>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</si>
  <si>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</si>
  <si>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</si>
  <si>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</si>
  <si>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</si>
  <si>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</si>
  <si>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</si>
  <si>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</si>
  <si>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</si>
  <si>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</si>
  <si>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</si>
  <si>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</si>
  <si>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</si>
  <si>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</si>
  <si>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</si>
  <si>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</si>
  <si>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</si>
  <si>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</si>
  <si>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</si>
  <si>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</si>
  <si>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</si>
  <si>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</si>
  <si>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</si>
  <si>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</si>
  <si>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</si>
  <si>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</si>
  <si>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</si>
  <si>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</si>
  <si>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</si>
  <si>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</si>
  <si>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</si>
  <si>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</si>
  <si>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</si>
  <si>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</si>
  <si>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</si>
  <si>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</si>
  <si>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</si>
  <si>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</si>
  <si>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</si>
  <si>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</si>
  <si>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</si>
  <si>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</si>
  <si>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</si>
  <si>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</si>
  <si>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</si>
  <si>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</si>
  <si>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</si>
  <si>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</si>
  <si>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</si>
  <si>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</si>
  <si>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</si>
  <si>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</si>
  <si>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</si>
  <si>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</si>
  <si>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</si>
  <si>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</si>
  <si>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</si>
  <si>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</si>
  <si>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</si>
  <si>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</si>
  <si>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</si>
  <si>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</si>
  <si>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</si>
  <si>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</si>
  <si>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</si>
  <si>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</si>
  <si>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</si>
  <si>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</si>
  <si>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</si>
  <si>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</si>
  <si>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</si>
  <si>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</si>
  <si>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</si>
  <si>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</si>
  <si>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</si>
  <si>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</si>
  <si>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</si>
  <si>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</si>
  <si>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</si>
  <si>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</si>
  <si>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</si>
  <si>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</si>
  <si>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</si>
  <si>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</si>
  <si>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</si>
  <si>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</si>
  <si>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</si>
  <si>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</si>
  <si>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</si>
  <si>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</si>
  <si>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</si>
  <si>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</si>
  <si>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</si>
  <si>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</si>
  <si>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</si>
  <si>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</si>
  <si>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</si>
  <si>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</si>
  <si>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</si>
  <si>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</si>
  <si>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</si>
  <si>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</si>
  <si>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</si>
  <si>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</si>
  <si>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</si>
  <si>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</si>
  <si>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</si>
  <si>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</si>
  <si>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</si>
  <si>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</si>
  <si>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</si>
  <si>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</si>
  <si>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</si>
  <si>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</si>
  <si>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</si>
  <si>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</si>
  <si>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</si>
  <si>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</si>
  <si>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</si>
  <si>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</si>
  <si>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</si>
  <si>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</si>
  <si>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</si>
  <si>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</si>
  <si>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</si>
  <si>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</si>
  <si>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</si>
  <si>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</si>
  <si>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</si>
  <si>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</si>
  <si>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</si>
  <si>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</si>
  <si>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</si>
  <si>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</si>
  <si>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</si>
  <si>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</si>
  <si>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</si>
  <si>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</si>
  <si>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</si>
  <si>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</si>
  <si>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</si>
  <si>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</si>
  <si>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</si>
  <si>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</si>
  <si>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</si>
  <si>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</si>
  <si>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</si>
  <si>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</si>
  <si>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</si>
  <si>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</si>
  <si>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</si>
  <si>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</si>
  <si>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</si>
  <si>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</si>
  <si>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</si>
  <si>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</si>
  <si>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</si>
  <si>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</si>
  <si>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</si>
  <si>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</si>
  <si>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</si>
  <si>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</si>
  <si>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</si>
  <si>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</si>
  <si>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</si>
  <si>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</si>
  <si>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</si>
  <si>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</si>
  <si>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</si>
  <si>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</si>
  <si>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</si>
  <si>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</si>
  <si>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</si>
  <si>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</si>
  <si>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</si>
  <si>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</si>
  <si>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</si>
  <si>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</si>
  <si>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</si>
  <si>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</si>
  <si>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</si>
  <si>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</si>
  <si>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</si>
  <si>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</si>
  <si>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</si>
  <si>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</si>
  <si>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</si>
  <si>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</si>
  <si>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</si>
  <si>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</si>
  <si>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</si>
  <si>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</si>
  <si>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</si>
  <si>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</si>
  <si>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</si>
  <si>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</si>
  <si>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</si>
  <si>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</si>
  <si>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</si>
  <si>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</si>
  <si>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</si>
  <si>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</si>
  <si>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</si>
  <si>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</si>
  <si>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</si>
  <si>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</si>
  <si>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</si>
  <si>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</si>
  <si>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</si>
  <si>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</si>
  <si>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</si>
  <si>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</si>
  <si>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</si>
  <si>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</si>
  <si>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</si>
  <si>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</si>
  <si>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</si>
  <si>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</si>
  <si>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</si>
  <si>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</si>
  <si>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</si>
  <si>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</si>
  <si>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</si>
  <si>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</si>
  <si>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</si>
  <si>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</si>
  <si>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</si>
  <si>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</si>
  <si>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</si>
  <si>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</si>
  <si>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</si>
  <si>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</si>
  <si>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</si>
  <si>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</si>
  <si>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</si>
  <si>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</si>
  <si>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</si>
  <si>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</si>
  <si>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</si>
  <si>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</si>
  <si>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</si>
  <si>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</si>
  <si>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</si>
  <si>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</si>
  <si>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</si>
  <si>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</si>
  <si>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</si>
  <si>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</si>
  <si>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</si>
  <si>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</si>
  <si>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</si>
  <si>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</si>
  <si>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</si>
  <si>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</si>
  <si>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</si>
  <si>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</si>
  <si>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</si>
  <si>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</si>
  <si>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</si>
  <si>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</si>
  <si>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</si>
  <si>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</si>
  <si>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</si>
  <si>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</si>
  <si>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</si>
  <si>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</si>
  <si>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</si>
  <si>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</si>
  <si>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</si>
  <si>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</si>
  <si>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</si>
  <si>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</si>
  <si>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</si>
  <si>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</si>
  <si>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</si>
  <si>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</si>
  <si>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</si>
  <si>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</si>
  <si>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</si>
  <si>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</si>
  <si>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</si>
  <si>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</si>
  <si>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</si>
  <si>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</si>
  <si>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</si>
  <si>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</si>
  <si>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</si>
  <si>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</si>
  <si>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</si>
  <si>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</si>
  <si>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</si>
  <si>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</si>
  <si>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</si>
  <si>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</si>
  <si>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</si>
  <si>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</si>
  <si>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</si>
  <si>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</si>
  <si>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</si>
  <si>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</si>
  <si>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</si>
  <si>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</si>
  <si>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</si>
  <si>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</si>
  <si>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</si>
  <si>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</si>
  <si>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</si>
  <si>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</si>
  <si>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</si>
  <si>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</si>
  <si>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</si>
  <si>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</si>
  <si>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</si>
  <si>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</si>
  <si>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</si>
  <si>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</si>
  <si>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</si>
  <si>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</si>
  <si>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</si>
  <si>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</si>
  <si>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</si>
  <si>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</si>
  <si>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</si>
  <si>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</si>
  <si>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</si>
  <si>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</si>
  <si>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</si>
  <si>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</si>
  <si>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</si>
  <si>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</si>
  <si>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</si>
  <si>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</si>
  <si>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</si>
  <si>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</si>
  <si>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</si>
  <si>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</si>
  <si>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</si>
  <si>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</si>
  <si>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</si>
  <si>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</si>
  <si>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</si>
  <si>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</si>
  <si>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</si>
  <si>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</si>
  <si>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</si>
  <si>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</si>
  <si>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</si>
  <si>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</si>
  <si>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</si>
  <si>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</si>
  <si>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</si>
  <si>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</si>
  <si>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</si>
  <si>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</si>
  <si>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</si>
  <si>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</si>
  <si>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</si>
  <si>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</si>
  <si>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</si>
  <si>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</si>
  <si>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</si>
  <si>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</si>
  <si>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</si>
  <si>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</si>
  <si>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</si>
  <si>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</si>
  <si>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</si>
  <si>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</si>
  <si>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</si>
  <si>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</si>
  <si>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</si>
  <si>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</si>
  <si>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</si>
  <si>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</si>
  <si>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</si>
  <si>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</si>
  <si>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</si>
  <si>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</si>
  <si>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</si>
  <si>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</si>
  <si>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</si>
  <si>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</si>
  <si>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</si>
  <si>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</si>
  <si>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</si>
  <si>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</si>
  <si>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</si>
  <si>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</si>
  <si>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</si>
  <si>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</si>
  <si>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</si>
  <si>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</si>
  <si>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</si>
  <si>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</si>
  <si>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</si>
  <si>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</si>
  <si>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</si>
  <si>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</si>
  <si>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</si>
  <si>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</si>
  <si>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</si>
  <si>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</si>
  <si>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</si>
  <si>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</si>
  <si>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</si>
  <si>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</si>
  <si>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</si>
  <si>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</si>
  <si>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</si>
  <si>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</si>
  <si>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</si>
  <si>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</si>
  <si>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</si>
  <si>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</si>
  <si>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</si>
  <si>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</si>
  <si>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</si>
  <si>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</si>
  <si>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</si>
  <si>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</si>
  <si>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</si>
  <si>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</si>
  <si>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</si>
  <si>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</si>
  <si>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</si>
  <si>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</si>
  <si>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</si>
  <si>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</si>
  <si>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</si>
  <si>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</si>
  <si>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</si>
  <si>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</si>
  <si>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</si>
  <si>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</si>
  <si>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</si>
  <si>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</si>
  <si>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</si>
  <si>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</si>
  <si>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</si>
  <si>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</si>
  <si>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</si>
  <si>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</si>
  <si>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</si>
  <si>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</si>
  <si>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</si>
  <si>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</si>
  <si>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</si>
  <si>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</si>
  <si>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</si>
  <si>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</si>
  <si>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</si>
  <si>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</si>
  <si>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</si>
  <si>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</si>
  <si>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</si>
  <si>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</si>
  <si>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</si>
  <si>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</si>
  <si>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</si>
  <si>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</si>
  <si>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</si>
  <si>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</si>
  <si>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</si>
  <si>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</si>
  <si>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</si>
  <si>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</si>
  <si>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</si>
  <si>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</si>
  <si>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</si>
  <si>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</si>
  <si>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</si>
  <si>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</si>
  <si>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</si>
  <si>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</si>
  <si>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</si>
  <si>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</si>
  <si>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</si>
  <si>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</si>
  <si>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</si>
  <si>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</si>
  <si>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</si>
  <si>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</si>
  <si>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</si>
  <si>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</si>
  <si>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</si>
  <si>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</si>
  <si>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</si>
  <si>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</si>
  <si>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</si>
  <si>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</si>
  <si>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</si>
  <si>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</si>
  <si>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</si>
  <si>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</si>
  <si>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</si>
  <si>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</si>
  <si>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</si>
  <si>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</si>
  <si>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</si>
  <si>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</si>
  <si>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</si>
  <si>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</si>
  <si>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</si>
  <si>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</si>
  <si>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</si>
  <si>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</si>
  <si>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</si>
  <si>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</si>
  <si>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</si>
  <si>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</si>
  <si>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</si>
  <si>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</si>
  <si>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</si>
  <si>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</si>
  <si>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</si>
  <si>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</si>
  <si>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</si>
  <si>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</si>
  <si>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</si>
  <si>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</si>
  <si>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</si>
  <si>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</si>
  <si>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</si>
  <si>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</si>
  <si>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</si>
  <si>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</si>
  <si>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</si>
  <si>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</si>
  <si>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</si>
  <si>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</si>
  <si>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</si>
  <si>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</si>
  <si>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</si>
  <si>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</si>
  <si>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</si>
  <si>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</si>
  <si>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</si>
  <si>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</si>
  <si>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</si>
  <si>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</si>
  <si>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</si>
  <si>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</si>
  <si>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</si>
  <si>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</si>
  <si>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</si>
  <si>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</si>
  <si>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</si>
  <si>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</si>
  <si>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</si>
  <si>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</si>
  <si>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</si>
  <si>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</si>
  <si>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</si>
  <si>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</si>
  <si>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</si>
  <si>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</si>
  <si>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</si>
  <si>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</si>
  <si>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</si>
  <si>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</si>
  <si>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</si>
  <si>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</si>
  <si>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</si>
  <si>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</si>
  <si>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</si>
  <si>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</si>
  <si>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</si>
  <si>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</si>
  <si>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</si>
  <si>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</si>
  <si>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</si>
  <si>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</si>
  <si>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</si>
  <si>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</si>
  <si>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</si>
  <si>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</si>
  <si>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</si>
  <si>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</si>
  <si>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</si>
  <si>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</si>
  <si>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</si>
  <si>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</si>
  <si>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</si>
  <si>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</si>
  <si>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</si>
  <si>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</si>
  <si>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</si>
  <si>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</si>
  <si>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</si>
  <si>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</si>
  <si>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</si>
  <si>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</si>
  <si>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</si>
  <si>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</si>
  <si>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</si>
  <si>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</si>
  <si>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</si>
  <si>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</si>
  <si>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</si>
  <si>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</si>
  <si>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</si>
  <si>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</si>
  <si>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</si>
  <si>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</si>
  <si>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</si>
  <si>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</si>
  <si>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</si>
  <si>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</si>
  <si>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</si>
  <si>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</si>
  <si>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</si>
  <si>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</si>
  <si>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</si>
  <si>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</si>
  <si>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</si>
  <si>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</si>
  <si>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</si>
  <si>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</si>
  <si>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</si>
  <si>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</si>
  <si>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</si>
  <si>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</si>
  <si>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</si>
  <si>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</si>
  <si>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</si>
  <si>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</si>
  <si>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</si>
  <si>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</si>
  <si>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</si>
  <si>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</si>
  <si>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</si>
  <si>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</si>
  <si>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</si>
  <si>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</si>
  <si>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</si>
  <si>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</si>
  <si>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</si>
  <si>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</si>
  <si>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</si>
  <si>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</si>
  <si>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</si>
  <si>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</si>
  <si>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</si>
  <si>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</si>
  <si>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</si>
  <si>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</si>
  <si>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</si>
  <si>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</si>
  <si>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</si>
  <si>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</si>
  <si>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</si>
  <si>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</si>
  <si>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</si>
  <si>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</si>
  <si>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</si>
  <si>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</si>
  <si>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</si>
  <si>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</si>
  <si>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</si>
  <si>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</si>
  <si>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</si>
  <si>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</si>
  <si>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</si>
  <si>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</si>
  <si>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</si>
  <si>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</si>
  <si>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</si>
  <si>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</si>
  <si>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</si>
  <si>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</si>
  <si>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</si>
  <si>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</si>
  <si>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</si>
  <si>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</si>
  <si>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</si>
  <si>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</si>
  <si>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</si>
  <si>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</si>
  <si>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</si>
  <si>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</si>
  <si>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</si>
  <si>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</si>
  <si>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</si>
  <si>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</si>
  <si>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</si>
  <si>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</si>
  <si>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</si>
  <si>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</si>
  <si>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</si>
  <si>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</si>
  <si>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</si>
  <si>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</si>
  <si>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</si>
  <si>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</si>
  <si>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</si>
  <si>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</si>
  <si>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</si>
  <si>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</si>
  <si>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</si>
  <si>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</si>
  <si>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</si>
  <si>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</si>
  <si>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</si>
  <si>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</si>
  <si>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</si>
  <si>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</si>
  <si>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</si>
  <si>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</si>
  <si>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</si>
  <si>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</si>
  <si>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</si>
  <si>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</si>
  <si>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</si>
  <si>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</si>
  <si>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</si>
  <si>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</si>
  <si>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</si>
  <si>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</si>
  <si>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</si>
  <si>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</si>
  <si>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</si>
  <si>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</si>
  <si>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</si>
  <si>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</si>
  <si>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</si>
  <si>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</si>
  <si>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</si>
  <si>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</si>
  <si>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</si>
  <si>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</si>
  <si>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</si>
  <si>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</si>
  <si>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</si>
  <si>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</si>
  <si>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</si>
  <si>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</si>
  <si>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</si>
  <si>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</si>
  <si>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</si>
  <si>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</si>
  <si>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</si>
  <si>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</si>
  <si>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</si>
  <si>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</si>
  <si>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</si>
  <si>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</si>
  <si>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</si>
  <si>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</si>
  <si>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</si>
  <si>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</si>
  <si>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</si>
  <si>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</si>
  <si>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</si>
  <si>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</si>
  <si>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</si>
  <si>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</si>
  <si>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</si>
  <si>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</si>
  <si>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</si>
  <si>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</si>
  <si>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</si>
  <si>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</si>
  <si>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</si>
  <si>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</si>
  <si>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</si>
  <si>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</si>
  <si>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</si>
  <si>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</si>
  <si>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</si>
  <si>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</si>
  <si>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</si>
  <si>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</si>
  <si>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</si>
  <si>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</si>
  <si>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</si>
  <si>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</si>
  <si>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</si>
  <si>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</si>
  <si>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</si>
  <si>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</si>
  <si>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</si>
  <si>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</si>
  <si>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</si>
  <si>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</si>
  <si>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</si>
  <si>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</si>
  <si>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</si>
  <si>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</si>
  <si>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</si>
  <si>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</si>
  <si>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</si>
  <si>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</si>
  <si>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</si>
  <si>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</si>
  <si>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</si>
  <si>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</si>
  <si>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</si>
  <si>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</si>
  <si>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</si>
  <si>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</si>
  <si>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</si>
  <si>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</si>
  <si>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</si>
  <si>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</si>
  <si>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</si>
  <si>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</si>
  <si>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</si>
  <si>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</si>
  <si>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</si>
  <si>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</si>
  <si>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</si>
  <si>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</si>
  <si>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</si>
  <si>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</si>
  <si>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</si>
  <si>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</si>
  <si>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</si>
  <si>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</si>
  <si>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</si>
  <si>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</si>
  <si>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</si>
  <si>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</si>
  <si>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</si>
  <si>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</si>
  <si>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</si>
  <si>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</si>
  <si>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</si>
  <si>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</si>
  <si>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</si>
  <si>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</si>
  <si>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</si>
  <si>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</si>
  <si>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</si>
  <si>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</si>
  <si>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</si>
  <si>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</si>
  <si>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</si>
  <si>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</si>
  <si>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</si>
  <si>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</si>
  <si>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</si>
  <si>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</si>
  <si>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</si>
  <si>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</si>
  <si>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</si>
  <si>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</si>
  <si>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</si>
  <si>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</si>
  <si>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</si>
  <si>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</si>
  <si>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</si>
  <si>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</si>
  <si>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</si>
  <si>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</si>
  <si>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</si>
  <si>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</si>
  <si>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</si>
  <si>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</si>
  <si>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</si>
  <si>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</si>
  <si>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</si>
  <si>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</si>
  <si>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</si>
  <si>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</si>
  <si>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</si>
  <si>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</si>
  <si>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</si>
  <si>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</si>
  <si>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</si>
  <si>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</si>
  <si>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</si>
  <si>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</si>
  <si>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</si>
  <si>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</si>
  <si>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</si>
  <si>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</si>
  <si>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</si>
  <si>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</si>
  <si>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</si>
  <si>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</si>
  <si>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</si>
  <si>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</si>
  <si>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</si>
  <si>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</si>
  <si>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</si>
  <si>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</si>
  <si>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</si>
  <si>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</si>
  <si>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</si>
  <si>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</si>
  <si>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</si>
  <si>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</si>
  <si>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</si>
  <si>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</si>
  <si>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</si>
  <si>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</si>
  <si>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</si>
  <si>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</si>
  <si>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</si>
  <si>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</si>
  <si>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</si>
  <si>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</si>
  <si>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</si>
  <si>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</si>
  <si>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</si>
  <si>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</si>
  <si>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</si>
  <si>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</si>
  <si>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</si>
  <si>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</si>
  <si>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</si>
  <si>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</si>
  <si>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</si>
  <si>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</si>
  <si>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</si>
  <si>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</si>
  <si>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</si>
  <si>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</si>
  <si>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</si>
  <si>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</si>
  <si>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</si>
  <si>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</si>
  <si>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</si>
  <si>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</si>
  <si>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</si>
  <si>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</si>
  <si>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</si>
  <si>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</si>
  <si>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</si>
  <si>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</si>
  <si>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</si>
  <si>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</si>
  <si>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</si>
  <si>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</si>
  <si>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</si>
  <si>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</si>
  <si>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</si>
  <si>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</si>
  <si>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</si>
  <si>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</si>
  <si>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</si>
  <si>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</si>
  <si>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</si>
  <si>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</si>
  <si>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</si>
  <si>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</si>
  <si>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</si>
  <si>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</si>
  <si>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</si>
  <si>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</si>
  <si>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</si>
  <si>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</si>
  <si>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</si>
  <si>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</si>
  <si>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</si>
  <si>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</si>
  <si>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</si>
  <si>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</si>
  <si>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</si>
  <si>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</si>
  <si>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</si>
  <si>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</si>
  <si>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</si>
  <si>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</si>
  <si>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</si>
  <si>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</si>
  <si>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</si>
  <si>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</si>
  <si>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</si>
  <si>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</si>
  <si>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</si>
  <si>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</si>
  <si>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</si>
  <si>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</si>
  <si>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</si>
  <si>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</si>
  <si>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</si>
  <si>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</si>
  <si>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</si>
  <si>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</si>
  <si>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</si>
  <si>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</si>
  <si>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</si>
  <si>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</si>
  <si>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</si>
  <si>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</si>
  <si>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</si>
  <si>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</si>
  <si>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</si>
  <si>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</si>
  <si>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</si>
  <si>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</si>
  <si>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</si>
  <si>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</si>
  <si>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</si>
  <si>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</si>
  <si>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</si>
  <si>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</si>
  <si>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</si>
  <si>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</si>
  <si>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</si>
  <si>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</si>
  <si>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</si>
  <si>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</si>
  <si>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</si>
  <si>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</si>
  <si>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</si>
  <si>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</si>
  <si>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</si>
  <si>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</si>
  <si>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</si>
  <si>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</si>
  <si>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</si>
  <si>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</si>
  <si>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</si>
  <si>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</si>
  <si>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</si>
  <si>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</si>
  <si>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</si>
  <si>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</si>
  <si>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</si>
  <si>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</si>
  <si>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</si>
  <si>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</si>
  <si>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</si>
  <si>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</si>
  <si>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</si>
  <si>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</si>
  <si>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</si>
  <si>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</si>
  <si>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</si>
  <si>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</si>
  <si>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</si>
  <si>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</si>
  <si>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</si>
  <si>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</si>
  <si>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</si>
  <si>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</si>
  <si>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</si>
  <si>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</si>
  <si>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</si>
  <si>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</si>
  <si>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</si>
  <si>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</si>
  <si>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</si>
  <si>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</si>
  <si>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</si>
  <si>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</si>
  <si>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</si>
  <si>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</si>
  <si>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</si>
  <si>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</si>
  <si>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</si>
  <si>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</si>
  <si>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</si>
  <si>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</si>
  <si>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</si>
  <si>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</si>
  <si>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</si>
  <si>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</si>
  <si>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</si>
  <si>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</si>
  <si>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</si>
  <si>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</si>
  <si>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</si>
  <si>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</si>
  <si>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</si>
  <si>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</si>
  <si>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</si>
  <si>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</si>
  <si>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</si>
  <si>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</si>
  <si>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</si>
  <si>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</si>
  <si>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</si>
  <si>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</si>
  <si>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</si>
  <si>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</si>
  <si>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</si>
  <si>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</si>
  <si>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</si>
  <si>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</si>
  <si>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</si>
  <si>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</si>
  <si>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</si>
  <si>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</si>
  <si>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</si>
  <si>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</si>
  <si>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</si>
  <si>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</si>
  <si>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</si>
  <si>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</si>
  <si>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</si>
  <si>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</si>
  <si>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</si>
  <si>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</si>
  <si>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</si>
  <si>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</si>
  <si>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</si>
  <si>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</si>
  <si>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</si>
  <si>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</si>
  <si>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</si>
  <si>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</si>
  <si>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</si>
  <si>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</si>
  <si>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</si>
  <si>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</si>
  <si>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</si>
  <si>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</si>
  <si>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</si>
  <si>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</si>
  <si>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</si>
  <si>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</si>
  <si>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</si>
  <si>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</si>
  <si>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</si>
  <si>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</si>
  <si>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</si>
  <si>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</si>
  <si>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</si>
  <si>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</si>
  <si>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</si>
  <si>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</si>
  <si>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</si>
  <si>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</si>
  <si>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</si>
  <si>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</si>
  <si>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</si>
  <si>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</si>
  <si>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</si>
  <si>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</si>
  <si>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</si>
  <si>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</si>
  <si>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</si>
  <si>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</si>
  <si>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</si>
  <si>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</si>
  <si>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</si>
  <si>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</si>
  <si>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</si>
  <si>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</si>
  <si>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</si>
  <si>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</si>
  <si>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</si>
  <si>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</si>
  <si>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</si>
  <si>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</si>
  <si>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</si>
  <si>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</si>
  <si>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</si>
  <si>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</si>
  <si>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</si>
  <si>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</si>
  <si>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</si>
  <si>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</si>
  <si>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</si>
  <si>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</si>
  <si>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</si>
  <si>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</si>
  <si>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</si>
  <si>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</si>
  <si>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</si>
  <si>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</si>
  <si>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</si>
  <si>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</si>
  <si>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</si>
  <si>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</si>
  <si>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</si>
  <si>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</si>
  <si>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</si>
  <si>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</si>
  <si>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</si>
  <si>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</si>
  <si>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</si>
  <si>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</si>
  <si>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</si>
  <si>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</si>
  <si>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</si>
  <si>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</si>
  <si>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</si>
  <si>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</si>
  <si>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</si>
  <si>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</si>
  <si>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</si>
  <si>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</si>
  <si>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</si>
  <si>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</si>
  <si>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</si>
  <si>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</si>
  <si>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</si>
  <si>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</si>
  <si>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</si>
  <si>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</si>
  <si>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</si>
  <si>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</si>
  <si>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</si>
  <si>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</si>
  <si>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</si>
  <si>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</si>
  <si>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</si>
  <si>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</si>
  <si>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</si>
  <si>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</si>
  <si>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</si>
  <si>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</si>
  <si>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</si>
  <si>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</si>
  <si>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</si>
  <si>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</si>
  <si>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</si>
  <si>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</si>
  <si>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</si>
  <si>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</si>
  <si>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</si>
  <si>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</si>
  <si>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</si>
  <si>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</si>
  <si>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</si>
  <si>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</si>
  <si>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</si>
  <si>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</si>
  <si>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</si>
  <si>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</si>
  <si>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</si>
  <si>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</si>
  <si>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</si>
  <si>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</si>
  <si>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</si>
  <si>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</si>
  <si>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</si>
  <si>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</si>
  <si>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</si>
  <si>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</si>
  <si>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</si>
  <si>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</si>
  <si>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</si>
  <si>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</si>
  <si>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</si>
  <si>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</si>
  <si>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</si>
  <si>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</si>
  <si>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</si>
  <si>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</si>
  <si>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</si>
  <si>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</si>
  <si>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</si>
  <si>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</si>
  <si>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</si>
  <si>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</si>
  <si>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</si>
  <si>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</si>
  <si>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</si>
  <si>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</si>
  <si>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</si>
  <si>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</si>
  <si>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</si>
  <si>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</si>
  <si>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</si>
  <si>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</si>
  <si>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</si>
  <si>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</si>
  <si>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</si>
  <si>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</si>
  <si>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</si>
  <si>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</si>
  <si>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</si>
  <si>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</si>
  <si>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</si>
  <si>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</si>
  <si>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</si>
  <si>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</si>
  <si>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</si>
  <si>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</si>
  <si>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</si>
  <si>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</si>
  <si>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</si>
  <si>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</si>
  <si>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</si>
  <si>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</si>
  <si>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</si>
  <si>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</si>
  <si>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</si>
  <si>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</si>
  <si>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</si>
  <si>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</si>
  <si>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</si>
  <si>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</si>
  <si>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</si>
  <si>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</si>
  <si>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</si>
  <si>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</si>
  <si>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</si>
  <si>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</si>
  <si>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</si>
  <si>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</si>
  <si>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</si>
  <si>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</si>
  <si>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</si>
  <si>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</si>
  <si>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</si>
  <si>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</si>
  <si>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</si>
  <si>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</si>
  <si>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</si>
  <si>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</si>
  <si>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</si>
  <si>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</si>
  <si>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</si>
  <si>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</si>
  <si>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</si>
  <si>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</si>
  <si>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</si>
  <si>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</si>
  <si>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</si>
  <si>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</si>
  <si>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</si>
  <si>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</si>
  <si>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</si>
  <si>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</si>
  <si>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</si>
  <si>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</si>
  <si>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</si>
  <si>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</si>
  <si>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</si>
  <si>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</si>
  <si>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</si>
  <si>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</si>
  <si>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</si>
  <si>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</si>
  <si>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</si>
  <si>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</si>
  <si>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</si>
  <si>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</si>
  <si>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</si>
  <si>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</si>
  <si>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</si>
  <si>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</si>
  <si>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</si>
  <si>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</si>
  <si>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</si>
  <si>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</si>
  <si>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</si>
  <si>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</si>
  <si>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</si>
  <si>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</si>
  <si>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</si>
  <si>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</si>
  <si>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</si>
  <si>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</si>
  <si>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</si>
  <si>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</si>
  <si>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</si>
  <si>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</si>
  <si>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</si>
  <si>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</si>
  <si>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</si>
  <si>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</si>
  <si>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</si>
  <si>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</si>
  <si>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</si>
  <si>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</si>
  <si>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</si>
  <si>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</si>
  <si>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</si>
  <si>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</si>
  <si>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</si>
  <si>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</si>
  <si>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</si>
  <si>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</si>
  <si>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</si>
  <si>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</si>
  <si>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</si>
  <si>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</si>
  <si>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</si>
  <si>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</si>
  <si>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</si>
  <si>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</si>
  <si>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</si>
  <si>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</si>
  <si>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</si>
  <si>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</si>
  <si>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</si>
  <si>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</si>
  <si>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</si>
  <si>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</si>
  <si>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</si>
  <si>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</si>
  <si>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</si>
  <si>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</si>
  <si>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</si>
  <si>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</si>
  <si>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</si>
  <si>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</si>
  <si>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</si>
  <si>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</si>
  <si>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</si>
  <si>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</si>
  <si>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</si>
  <si>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</si>
  <si>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</si>
  <si>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</si>
  <si>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</si>
  <si>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</si>
  <si>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</si>
  <si>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</si>
  <si>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</si>
  <si>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</si>
  <si>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</si>
  <si>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</si>
  <si>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</si>
  <si>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</si>
  <si>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</si>
  <si>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</si>
  <si>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</si>
  <si>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</si>
  <si>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</si>
  <si>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</si>
  <si>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</si>
  <si>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</si>
  <si>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</si>
  <si>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</si>
  <si>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</si>
  <si>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</si>
  <si>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</si>
  <si>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</si>
  <si>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</si>
  <si>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</si>
  <si>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</si>
  <si>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</si>
  <si>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</si>
  <si>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</si>
  <si>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</si>
  <si>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</si>
  <si>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</si>
  <si>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</si>
  <si>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</si>
  <si>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</si>
  <si>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</si>
  <si>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</si>
  <si>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</si>
  <si>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</si>
  <si>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</si>
  <si>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</si>
  <si>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</si>
  <si>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</si>
  <si>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</si>
  <si>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</si>
  <si>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</si>
  <si>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</si>
  <si>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</si>
  <si>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</si>
  <si>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</si>
  <si>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</si>
  <si>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</si>
  <si>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</si>
  <si>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</si>
  <si>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</si>
  <si>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</si>
  <si>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</si>
  <si>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</si>
  <si>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</si>
  <si>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</si>
  <si>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</si>
  <si>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</si>
  <si>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</si>
  <si>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</si>
  <si>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</si>
  <si>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</si>
  <si>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</si>
  <si>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</si>
  <si>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</si>
  <si>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</si>
  <si>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</si>
  <si>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</si>
  <si>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</si>
  <si>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</si>
  <si>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</si>
  <si>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</si>
  <si>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</si>
  <si>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</si>
  <si>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</si>
  <si>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</si>
  <si>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</si>
  <si>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</si>
  <si>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</si>
  <si>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</si>
  <si>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</si>
  <si>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</si>
  <si>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</si>
  <si>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</si>
  <si>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</si>
  <si>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</si>
  <si>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</si>
  <si>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</si>
  <si>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</si>
  <si>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</si>
  <si>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</si>
  <si>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</si>
  <si>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</si>
  <si>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</si>
  <si>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</si>
  <si>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</si>
  <si>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</si>
  <si>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</si>
  <si>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</si>
  <si>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</si>
  <si>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</si>
  <si>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</si>
  <si>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</si>
  <si>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</si>
  <si>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</si>
  <si>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</si>
  <si>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</si>
  <si>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</si>
  <si>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</si>
  <si>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</si>
  <si>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</si>
  <si>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</si>
  <si>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</si>
  <si>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</si>
  <si>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</si>
  <si>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</si>
  <si>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</si>
  <si>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</si>
  <si>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</si>
  <si>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</si>
  <si>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</si>
  <si>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</si>
  <si>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</si>
  <si>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</si>
  <si>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</si>
  <si>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</si>
  <si>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</si>
  <si>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</si>
  <si>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</si>
  <si>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</si>
  <si>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</si>
  <si>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</si>
  <si>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</si>
  <si>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</si>
  <si>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</si>
  <si>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</si>
  <si>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</si>
  <si>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</si>
  <si>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</si>
  <si>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</si>
  <si>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</si>
  <si>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</si>
  <si>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</si>
  <si>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</si>
  <si>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</si>
  <si>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</si>
  <si>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</si>
  <si>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</si>
  <si>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</si>
  <si>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</si>
  <si>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</si>
  <si>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</si>
  <si>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</si>
  <si>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</si>
  <si>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</si>
  <si>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</si>
  <si>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</si>
  <si>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</si>
  <si>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</si>
  <si>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</si>
  <si>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</si>
  <si>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</si>
  <si>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</si>
  <si>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</si>
  <si>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</si>
  <si>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</si>
  <si>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</si>
  <si>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</si>
  <si>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</si>
  <si>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</si>
  <si>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</si>
  <si>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</si>
  <si>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</si>
  <si>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</si>
  <si>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</si>
  <si>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</si>
  <si>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</si>
  <si>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</si>
  <si>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</si>
  <si>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</si>
  <si>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</si>
  <si>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</si>
  <si>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</si>
  <si>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</si>
  <si>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</si>
  <si>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</si>
  <si>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</si>
  <si>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</si>
  <si>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</si>
  <si>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</si>
  <si>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</si>
  <si>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</si>
  <si>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</si>
  <si>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</si>
  <si>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</si>
  <si>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</si>
  <si>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</si>
  <si>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</si>
  <si>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</si>
  <si>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</si>
  <si>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</si>
  <si>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</si>
  <si>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</si>
  <si>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</si>
  <si>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</si>
  <si>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</si>
  <si>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</si>
  <si>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</si>
  <si>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</si>
  <si>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</si>
  <si>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</si>
  <si>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</si>
  <si>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</si>
  <si>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</si>
  <si>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</si>
  <si>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</si>
  <si>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</si>
  <si>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</si>
  <si>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</si>
  <si>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</si>
  <si>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</si>
  <si>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</si>
  <si>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</si>
  <si>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</si>
  <si>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</si>
  <si>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</si>
  <si>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</si>
  <si>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</si>
  <si>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</si>
  <si>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</si>
  <si>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</si>
  <si>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</si>
  <si>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</si>
  <si>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</si>
  <si>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</si>
  <si>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</si>
  <si>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</si>
  <si>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</si>
  <si>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</si>
  <si>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</si>
  <si>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</si>
  <si>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</si>
  <si>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</si>
  <si>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</si>
  <si>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</si>
  <si>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</si>
  <si>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</si>
  <si>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</si>
  <si>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</si>
  <si>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</si>
  <si>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</si>
  <si>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</si>
  <si>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</si>
  <si>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</si>
  <si>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</si>
  <si>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</si>
  <si>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</si>
  <si>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</si>
  <si>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</si>
  <si>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</si>
  <si>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</si>
  <si>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</si>
  <si>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</si>
  <si>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</si>
  <si>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</si>
  <si>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</si>
  <si>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</si>
  <si>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</si>
  <si>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</si>
  <si>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</si>
  <si>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</si>
  <si>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</si>
  <si>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</si>
  <si>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</si>
  <si>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</si>
  <si>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</si>
  <si>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</si>
  <si>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</si>
  <si>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</si>
  <si>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</si>
  <si>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</si>
  <si>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</si>
  <si>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</si>
  <si>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</si>
  <si>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</si>
  <si>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</si>
  <si>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</si>
  <si>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</si>
  <si>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</si>
  <si>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</si>
  <si>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</si>
  <si>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</si>
  <si>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</si>
  <si>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</si>
  <si>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</si>
  <si>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</si>
  <si>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</si>
  <si>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</si>
  <si>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</si>
  <si>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</si>
  <si>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</si>
  <si>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</si>
  <si>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</si>
  <si>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</si>
  <si>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</si>
  <si>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</si>
  <si>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</si>
  <si>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</si>
  <si>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</si>
  <si>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</si>
  <si>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</si>
  <si>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</si>
  <si>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</si>
  <si>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</si>
  <si>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</si>
  <si>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</si>
  <si>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</si>
  <si>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</si>
  <si>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</si>
  <si>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</si>
  <si>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</si>
  <si>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</si>
  <si>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</si>
  <si>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</si>
  <si>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</si>
  <si>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</si>
  <si>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</si>
  <si>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</si>
  <si>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</si>
  <si>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</si>
  <si>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</si>
  <si>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</si>
  <si>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</si>
  <si>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</si>
  <si>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</si>
  <si>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</si>
  <si>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</si>
  <si>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</si>
  <si>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</si>
  <si>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</si>
  <si>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</si>
  <si>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</si>
  <si>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</si>
  <si>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</si>
  <si>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</si>
  <si>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</si>
  <si>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</si>
  <si>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</si>
  <si>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</si>
  <si>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</si>
  <si>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</si>
  <si>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</si>
  <si>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</si>
  <si>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</si>
  <si>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</si>
  <si>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</si>
  <si>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</si>
  <si>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</si>
  <si>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</si>
  <si>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</si>
  <si>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</si>
  <si>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</si>
  <si>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</si>
  <si>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</si>
  <si>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</si>
  <si>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</si>
  <si>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</si>
  <si>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</si>
  <si>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</si>
  <si>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</si>
  <si>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</si>
  <si>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</si>
  <si>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</si>
  <si>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</si>
  <si>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</si>
  <si>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</si>
  <si>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</si>
  <si>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</si>
  <si>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</si>
  <si>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</si>
  <si>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</si>
  <si>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</si>
  <si>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</si>
  <si>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</si>
  <si>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</si>
  <si>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</si>
  <si>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</si>
  <si>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</si>
  <si>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</si>
  <si>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</si>
  <si>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</si>
  <si>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</si>
  <si>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</si>
  <si>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</si>
  <si>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</si>
  <si>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</si>
  <si>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</si>
  <si>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</si>
  <si>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</si>
  <si>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</si>
  <si>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</si>
  <si>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</si>
  <si>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</si>
  <si>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</si>
  <si>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</si>
  <si>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</si>
  <si>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</si>
  <si>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</si>
  <si>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</si>
  <si>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</si>
  <si>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</si>
  <si>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</si>
  <si>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</si>
  <si>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</si>
  <si>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</si>
  <si>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</si>
  <si>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</si>
  <si>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</si>
  <si>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</si>
  <si>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</si>
  <si>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</si>
  <si>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</si>
  <si>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</si>
  <si>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</si>
  <si>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</si>
  <si>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</si>
  <si>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</si>
  <si>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</si>
  <si>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</si>
  <si>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</si>
  <si>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</si>
  <si>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</si>
  <si>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</si>
  <si>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</si>
  <si>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</si>
  <si>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</si>
  <si>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</si>
  <si>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</si>
  <si>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</si>
  <si>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</si>
  <si>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</si>
  <si>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</si>
  <si>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</si>
  <si>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</si>
  <si>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</si>
  <si>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</si>
  <si>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</si>
  <si>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</si>
  <si>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</si>
  <si>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</si>
  <si>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</si>
  <si>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</si>
  <si>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</si>
  <si>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</si>
  <si>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</si>
  <si>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</si>
  <si>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</si>
  <si>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</si>
  <si>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</si>
  <si>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</si>
  <si>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</si>
  <si>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</si>
  <si>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</si>
  <si>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</si>
  <si>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</si>
  <si>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</si>
  <si>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</si>
  <si>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</si>
  <si>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</si>
  <si>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</si>
  <si>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</si>
  <si>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</si>
  <si>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</si>
  <si>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</si>
  <si>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</si>
  <si>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</si>
  <si>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</si>
  <si>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</si>
  <si>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</si>
  <si>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</si>
  <si>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</si>
  <si>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</si>
  <si>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</si>
  <si>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</si>
  <si>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</si>
  <si>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</si>
  <si>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</si>
  <si>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</si>
  <si>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</si>
  <si>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</si>
  <si>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</si>
  <si>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</si>
  <si>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</si>
  <si>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</si>
  <si>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</si>
  <si>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</si>
  <si>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</si>
  <si>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</si>
  <si>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</si>
  <si>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</si>
  <si>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</si>
  <si>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</si>
  <si>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</si>
  <si>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</si>
  <si>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</si>
  <si>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</si>
  <si>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</si>
  <si>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</si>
  <si>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</si>
  <si>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</si>
  <si>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</si>
  <si>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</si>
  <si>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</si>
  <si>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</si>
  <si>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</si>
  <si>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</si>
  <si>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</si>
  <si>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</si>
  <si>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</si>
  <si>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</si>
  <si>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</si>
  <si>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</si>
  <si>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</si>
  <si>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</si>
  <si>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</si>
  <si>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</si>
  <si>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</si>
  <si>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</si>
  <si>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</si>
  <si>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</si>
  <si>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</si>
  <si>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</si>
  <si>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</si>
  <si>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</si>
  <si>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</si>
  <si>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</si>
  <si>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</si>
  <si>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</si>
  <si>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</si>
  <si>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</si>
  <si>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</si>
  <si>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</si>
  <si>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</si>
  <si>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</si>
  <si>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</si>
  <si>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</si>
  <si>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</si>
  <si>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</si>
  <si>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</si>
  <si>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</si>
  <si>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</si>
  <si>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</si>
  <si>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</si>
  <si>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</si>
  <si>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</si>
  <si>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</si>
  <si>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</si>
  <si>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</si>
  <si>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</si>
  <si>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</si>
  <si>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</si>
  <si>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</si>
  <si>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</si>
  <si>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</si>
  <si>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</si>
  <si>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</si>
  <si>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</si>
  <si>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</si>
  <si>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</si>
  <si>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</si>
  <si>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</si>
  <si>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</si>
  <si>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</si>
  <si>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</si>
  <si>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</si>
  <si>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</si>
  <si>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</si>
  <si>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</si>
  <si>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</si>
  <si>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</si>
  <si>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</si>
  <si>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</si>
  <si>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</si>
  <si>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</si>
  <si>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</si>
  <si>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</si>
  <si>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</si>
  <si>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</si>
  <si>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</si>
  <si>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</si>
  <si>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</si>
  <si>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</si>
  <si>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</si>
  <si>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</si>
  <si>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</si>
  <si>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</si>
  <si>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</si>
  <si>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</si>
  <si>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</si>
  <si>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</si>
  <si>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</si>
  <si>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</si>
  <si>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</si>
  <si>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</si>
  <si>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</si>
  <si>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</si>
  <si>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</si>
  <si>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</si>
  <si>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</si>
  <si>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</si>
  <si>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</si>
  <si>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</si>
  <si>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</si>
  <si>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</si>
  <si>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</si>
  <si>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</si>
  <si>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</si>
  <si>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</si>
  <si>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</si>
  <si>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</si>
  <si>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</si>
  <si>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</si>
  <si>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</si>
  <si>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</si>
  <si>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</si>
  <si>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</si>
  <si>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</si>
  <si>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</si>
  <si>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</si>
  <si>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</si>
  <si>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</si>
  <si>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</si>
  <si>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</si>
  <si>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</si>
  <si>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</si>
  <si>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</si>
  <si>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</si>
  <si>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</si>
  <si>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</si>
  <si>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</si>
  <si>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</si>
  <si>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</si>
  <si>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</si>
  <si>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</si>
  <si>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</si>
  <si>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</si>
  <si>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</si>
  <si>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</si>
  <si>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</si>
  <si>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</si>
  <si>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</si>
  <si>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</si>
  <si>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</si>
  <si>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</si>
  <si>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</si>
  <si>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</si>
  <si>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</si>
  <si>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</si>
  <si>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</si>
  <si>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</si>
  <si>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</si>
  <si>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</si>
  <si>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</si>
  <si>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</si>
  <si>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</si>
  <si>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</si>
  <si>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</si>
  <si>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</si>
  <si>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</si>
  <si>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</si>
  <si>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</si>
  <si>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</si>
  <si>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</si>
  <si>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</si>
  <si>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</si>
  <si>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</si>
  <si>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</si>
  <si>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</si>
  <si>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</si>
  <si>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</si>
  <si>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</si>
  <si>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</si>
  <si>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</si>
  <si>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</si>
  <si>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</si>
  <si>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</si>
  <si>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</si>
  <si>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</si>
  <si>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</si>
  <si>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</si>
  <si>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</si>
  <si>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</si>
  <si>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</si>
  <si>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</si>
  <si>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</si>
  <si>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</si>
  <si>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</si>
  <si>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</si>
  <si>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</si>
  <si>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</si>
  <si>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</si>
  <si>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</si>
  <si>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</si>
  <si>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</si>
  <si>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</si>
  <si>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</si>
  <si>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</si>
  <si>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</si>
  <si>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</si>
  <si>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</si>
  <si>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</si>
  <si>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</si>
  <si>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</si>
  <si>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</si>
  <si>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</si>
  <si>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</si>
  <si>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</si>
  <si>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</si>
  <si>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</si>
  <si>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</si>
  <si>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</si>
  <si>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</si>
  <si>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</si>
  <si>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</si>
  <si>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</si>
  <si>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</si>
  <si>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</si>
  <si>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</si>
  <si>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</si>
  <si>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</si>
  <si>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</si>
  <si>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</si>
  <si>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</si>
  <si>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</si>
  <si>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</si>
  <si>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</si>
  <si>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</si>
  <si>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</si>
  <si>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</si>
  <si>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</si>
  <si>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</si>
  <si>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</si>
  <si>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</si>
  <si>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</si>
  <si>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</si>
  <si>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</si>
  <si>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</si>
  <si>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</si>
  <si>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</si>
  <si>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</si>
  <si>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</si>
  <si>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</si>
  <si>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</si>
  <si>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</si>
  <si>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</si>
  <si>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</si>
  <si>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</si>
  <si>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</si>
  <si>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</si>
  <si>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</si>
  <si>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</si>
  <si>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</si>
  <si>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</si>
  <si>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</si>
  <si>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</si>
  <si>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</si>
  <si>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</si>
  <si>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</si>
  <si>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</si>
  <si>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</si>
  <si>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</si>
  <si>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</si>
  <si>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</si>
  <si>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</si>
  <si>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</si>
  <si>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</si>
  <si>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</si>
  <si>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</si>
  <si>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</si>
  <si>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</si>
  <si>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</si>
  <si>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</si>
  <si>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</si>
  <si>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</si>
  <si>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</si>
  <si>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</si>
  <si>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</si>
  <si>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</si>
  <si>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</si>
  <si>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</si>
  <si>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</si>
  <si>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</si>
  <si>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</si>
  <si>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</si>
  <si>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</si>
  <si>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</si>
  <si>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</si>
  <si>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</si>
  <si>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</si>
  <si>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</si>
  <si>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</si>
  <si>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</si>
  <si>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</si>
  <si>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</si>
  <si>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</si>
  <si>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</si>
  <si>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</si>
  <si>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</si>
  <si>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</si>
  <si>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</si>
  <si>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</si>
  <si>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</si>
  <si>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</si>
  <si>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</si>
  <si>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</si>
  <si>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</si>
  <si>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</si>
  <si>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</si>
  <si>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</si>
  <si>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</si>
  <si>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</si>
  <si>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</si>
  <si>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</si>
  <si>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</si>
  <si>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</si>
  <si>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</si>
  <si>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</si>
  <si>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</si>
  <si>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</si>
  <si>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</si>
  <si>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</si>
  <si>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</si>
  <si>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</si>
  <si>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</si>
  <si>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</si>
  <si>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</si>
  <si>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</si>
  <si>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</si>
  <si>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</si>
  <si>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</si>
  <si>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</si>
  <si>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</si>
  <si>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</si>
  <si>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</si>
  <si>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</si>
  <si>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</si>
  <si>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</si>
  <si>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</si>
  <si>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</si>
  <si>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</si>
  <si>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</si>
  <si>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</si>
  <si>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</si>
  <si>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</si>
  <si>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</si>
  <si>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</si>
  <si>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</si>
  <si>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</si>
  <si>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</si>
  <si>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</si>
  <si>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</si>
  <si>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</si>
  <si>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</si>
  <si>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</si>
  <si>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</si>
  <si>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</si>
  <si>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</si>
  <si>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</si>
  <si>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</si>
  <si>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</si>
  <si>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</si>
  <si>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</si>
  <si>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</si>
  <si>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</si>
  <si>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</si>
  <si>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</si>
  <si>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</si>
  <si>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</si>
  <si>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</si>
  <si>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</si>
  <si>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</si>
  <si>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</si>
  <si>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</si>
  <si>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</si>
  <si>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</si>
  <si>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</si>
  <si>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</si>
  <si>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</si>
  <si>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</si>
  <si>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</si>
  <si>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</si>
  <si>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</si>
  <si>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</si>
  <si>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</si>
  <si>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</si>
  <si>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</si>
  <si>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</si>
  <si>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</si>
  <si>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</si>
  <si>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</si>
  <si>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</si>
  <si>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</si>
  <si>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</si>
  <si>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</si>
  <si>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</si>
  <si>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</si>
  <si>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</si>
  <si>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</si>
  <si>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</si>
  <si>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</si>
  <si>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</si>
  <si>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</si>
  <si>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</si>
  <si>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</si>
  <si>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</si>
  <si>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</si>
  <si>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</si>
  <si>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</si>
  <si>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</si>
  <si>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</si>
  <si>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</si>
  <si>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</si>
  <si>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</si>
  <si>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</si>
  <si>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</si>
  <si>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</si>
  <si>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</si>
  <si>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</si>
  <si>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</si>
  <si>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</si>
  <si>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</si>
  <si>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</si>
  <si>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</si>
  <si>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</si>
  <si>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</si>
  <si>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</si>
  <si>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</si>
  <si>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</si>
  <si>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</si>
  <si>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</si>
  <si>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</si>
  <si>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</si>
  <si>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</si>
  <si>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</si>
  <si>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</si>
  <si>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</si>
  <si>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</si>
  <si>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</si>
  <si>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</si>
  <si>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</si>
  <si>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</si>
  <si>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</si>
  <si>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</si>
  <si>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</si>
  <si>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</si>
  <si>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</si>
  <si>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</si>
  <si>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</si>
  <si>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</si>
  <si>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</si>
  <si>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</si>
  <si>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</si>
  <si>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</si>
  <si>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</si>
  <si>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</si>
  <si>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</si>
  <si>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</si>
  <si>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</si>
  <si>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</si>
  <si>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</si>
  <si>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</si>
  <si>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</si>
  <si>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</si>
  <si>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</si>
  <si>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</si>
  <si>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</si>
  <si>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</si>
  <si>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</si>
  <si>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</si>
  <si>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</si>
  <si>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</si>
  <si>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</si>
  <si>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</si>
  <si>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</si>
  <si>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</si>
  <si>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</si>
  <si>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</si>
  <si>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</si>
  <si>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</si>
  <si>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</si>
  <si>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</si>
  <si>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</si>
  <si>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</si>
  <si>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</si>
  <si>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</si>
  <si>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</si>
  <si>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</si>
  <si>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</si>
  <si>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</si>
  <si>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</si>
  <si>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</si>
  <si>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</si>
  <si>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</si>
  <si>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</si>
  <si>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</si>
  <si>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</si>
  <si>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</si>
  <si>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</si>
  <si>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</si>
  <si>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</si>
  <si>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</si>
  <si>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</si>
  <si>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</si>
  <si>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</si>
  <si>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</si>
  <si>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</si>
  <si>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</si>
  <si>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</si>
  <si>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</si>
  <si>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</si>
  <si>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</si>
  <si>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</si>
  <si>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</si>
  <si>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</si>
  <si>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</si>
  <si>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</si>
  <si>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</si>
  <si>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</si>
  <si>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</si>
  <si>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</si>
  <si>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</si>
  <si>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</si>
  <si>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</si>
  <si>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</si>
  <si>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</si>
  <si>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</si>
  <si>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</si>
  <si>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</si>
  <si>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</si>
  <si>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</si>
  <si>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</si>
  <si>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</si>
  <si>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</si>
  <si>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</si>
  <si>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</si>
  <si>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</si>
  <si>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</si>
  <si>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</si>
  <si>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</si>
  <si>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</si>
  <si>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</si>
  <si>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</si>
  <si>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</si>
  <si>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</si>
  <si>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</si>
  <si>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</si>
  <si>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</si>
  <si>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</si>
  <si>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</si>
  <si>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</si>
  <si>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</si>
  <si>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</si>
  <si>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</si>
  <si>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</si>
  <si>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</si>
  <si>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</si>
  <si>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</si>
  <si>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</si>
  <si>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</si>
  <si>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</si>
  <si>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</si>
  <si>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</si>
  <si>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</si>
  <si>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</si>
  <si>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</si>
  <si>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</si>
  <si>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</si>
  <si>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</si>
  <si>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</si>
  <si>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</si>
  <si>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</si>
  <si>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</si>
  <si>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</si>
  <si>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</si>
  <si>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</si>
  <si>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</si>
  <si>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</si>
  <si>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</si>
  <si>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</si>
  <si>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</si>
  <si>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</si>
  <si>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</si>
  <si>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</si>
  <si>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</si>
  <si>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</si>
  <si>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</si>
  <si>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</si>
  <si>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</si>
  <si>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</si>
  <si>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</si>
  <si>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</si>
  <si>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</si>
  <si>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</si>
  <si>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</si>
  <si>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</si>
  <si>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</si>
  <si>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</si>
  <si>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</si>
  <si>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</si>
  <si>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</si>
  <si>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</si>
  <si>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</si>
  <si>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</si>
  <si>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</si>
  <si>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</si>
  <si>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</si>
  <si>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</si>
  <si>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</si>
  <si>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</si>
  <si>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</si>
  <si>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</si>
  <si>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</si>
  <si>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</si>
  <si>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</si>
  <si>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</si>
  <si>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</si>
  <si>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</si>
  <si>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</si>
  <si>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</si>
  <si>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</si>
  <si>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</si>
  <si>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</si>
  <si>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</si>
  <si>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</si>
  <si>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</si>
  <si>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</si>
  <si>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</si>
  <si>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</si>
  <si>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</si>
  <si>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</si>
  <si>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</si>
  <si>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</si>
  <si>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</si>
  <si>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</si>
  <si>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</si>
  <si>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</si>
  <si>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</si>
  <si>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</si>
  <si>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</si>
  <si>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</si>
  <si>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</si>
  <si>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</si>
  <si>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</si>
  <si>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</si>
  <si>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</si>
  <si>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</si>
  <si>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</si>
  <si>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</si>
  <si>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</si>
  <si>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</si>
  <si>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</si>
  <si>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</si>
  <si>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</si>
  <si>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</si>
  <si>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</si>
  <si>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</si>
  <si>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</si>
  <si>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</si>
  <si>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</si>
  <si>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</si>
  <si>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</si>
  <si>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</si>
  <si>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</si>
  <si>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</si>
  <si>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</si>
  <si>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</si>
  <si>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</si>
  <si>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</si>
  <si>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</si>
  <si>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</si>
  <si>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</si>
  <si>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</si>
  <si>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</si>
  <si>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</si>
  <si>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</si>
  <si>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</si>
  <si>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</si>
  <si>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</si>
  <si>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</si>
  <si>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</si>
  <si>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</si>
  <si>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</si>
  <si>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</si>
  <si>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</si>
  <si>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</si>
  <si>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</si>
  <si>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</si>
  <si>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</si>
  <si>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</si>
  <si>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</si>
  <si>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</si>
  <si>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</si>
  <si>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</si>
  <si>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</si>
  <si>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</si>
  <si>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</si>
  <si>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</si>
  <si>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</si>
  <si>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</si>
  <si>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</si>
  <si>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</si>
  <si>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</si>
  <si>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</si>
  <si>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</si>
  <si>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</si>
  <si>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</si>
  <si>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</si>
  <si>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</si>
  <si>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</si>
  <si>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</si>
  <si>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</si>
  <si>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</si>
  <si>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</si>
  <si>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</si>
  <si>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</si>
  <si>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</si>
  <si>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</si>
  <si>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</si>
  <si>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</si>
  <si>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</si>
  <si>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</si>
  <si>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</si>
  <si>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</si>
  <si>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</si>
  <si>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</si>
  <si>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</si>
  <si>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</si>
  <si>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</si>
  <si>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</si>
  <si>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</si>
  <si>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</si>
  <si>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</si>
  <si>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</si>
  <si>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</si>
  <si>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</si>
  <si>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</si>
  <si>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</si>
  <si>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</si>
  <si>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</si>
  <si>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</si>
  <si>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</si>
  <si>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</si>
  <si>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</si>
  <si>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</si>
  <si>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</si>
  <si>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</si>
  <si>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</si>
  <si>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</si>
  <si>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</si>
  <si>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</si>
  <si>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</si>
  <si>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</si>
  <si>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</si>
  <si>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</si>
  <si>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</si>
  <si>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</si>
  <si>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</si>
  <si>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</si>
  <si>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</si>
  <si>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</si>
  <si>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</si>
  <si>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</si>
  <si>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</si>
  <si>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</si>
  <si>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</si>
  <si>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</si>
  <si>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</si>
  <si>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</si>
  <si>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</si>
  <si>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</si>
  <si>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</si>
  <si>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</si>
  <si>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</si>
  <si>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</si>
  <si>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</si>
  <si>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</si>
  <si>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</si>
  <si>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</si>
  <si>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</si>
  <si>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</si>
  <si>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</si>
  <si>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</si>
  <si>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</si>
  <si>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</si>
  <si>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</si>
  <si>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</si>
  <si>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</si>
  <si>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</si>
  <si>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</si>
  <si>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</si>
  <si>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</si>
  <si>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</si>
  <si>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</si>
  <si>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</si>
  <si>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</si>
  <si>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</si>
  <si>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</si>
  <si>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</si>
  <si>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</si>
  <si>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</si>
  <si>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</si>
  <si>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</si>
  <si>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</si>
  <si>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</si>
  <si>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</si>
  <si>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</si>
  <si>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</si>
  <si>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</si>
  <si>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</si>
  <si>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</si>
  <si>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</si>
  <si>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</si>
  <si>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</si>
  <si>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</si>
  <si>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</si>
  <si>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</si>
  <si>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</si>
  <si>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</si>
  <si>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</si>
  <si>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</si>
  <si>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</si>
  <si>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</si>
  <si>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</si>
  <si>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</si>
  <si>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</si>
  <si>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</si>
  <si>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</si>
  <si>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</si>
  <si>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</si>
  <si>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</si>
  <si>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</si>
  <si>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</si>
  <si>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</si>
  <si>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</si>
  <si>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</si>
  <si>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</si>
  <si>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</si>
  <si>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</si>
  <si>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</si>
  <si>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</si>
  <si>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</si>
  <si>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</si>
  <si>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</si>
  <si>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</si>
  <si>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</si>
  <si>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</si>
  <si>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</si>
  <si>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</si>
  <si>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</si>
  <si>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</si>
  <si>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</si>
  <si>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</si>
  <si>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</si>
  <si>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</si>
  <si>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</si>
  <si>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</si>
  <si>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</si>
  <si>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</si>
  <si>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</si>
  <si>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</si>
  <si>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</si>
  <si>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</si>
  <si>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</si>
  <si>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</si>
  <si>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</si>
  <si>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</si>
  <si>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</si>
  <si>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</si>
  <si>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</si>
  <si>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</si>
  <si>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</si>
  <si>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</si>
  <si>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</si>
  <si>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</si>
  <si>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</si>
  <si>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</si>
  <si>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</si>
  <si>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</si>
  <si>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</si>
  <si>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</si>
  <si>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</si>
  <si>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</si>
  <si>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</si>
  <si>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</si>
  <si>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</si>
  <si>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</si>
  <si>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</si>
  <si>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</si>
  <si>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</si>
  <si>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</si>
  <si>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</si>
  <si>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</si>
  <si>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</si>
  <si>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</si>
  <si>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</si>
  <si>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</si>
  <si>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</si>
  <si>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</si>
  <si>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</si>
  <si>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</si>
  <si>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</si>
  <si>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</si>
  <si>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</si>
  <si>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</si>
  <si>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</si>
  <si>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</si>
  <si>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</si>
  <si>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</si>
  <si>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</si>
  <si>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</si>
  <si>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</si>
  <si>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</si>
  <si>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</si>
  <si>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</si>
  <si>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</si>
  <si>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</si>
  <si>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</si>
  <si>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</si>
  <si>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</si>
  <si>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</si>
  <si>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</si>
  <si>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</si>
  <si>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</si>
  <si>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</si>
  <si>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</si>
  <si>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</si>
  <si>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</si>
  <si>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</si>
  <si>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</si>
  <si>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</si>
  <si>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</si>
  <si>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</si>
  <si>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</si>
  <si>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</si>
  <si>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</si>
  <si>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</si>
  <si>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</si>
  <si>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</si>
  <si>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</si>
  <si>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</si>
  <si>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</si>
  <si>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</si>
  <si>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</si>
  <si>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</si>
  <si>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</si>
  <si>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</si>
  <si>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</si>
  <si>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</si>
  <si>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</si>
  <si>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</si>
  <si>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</si>
  <si>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</si>
  <si>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</si>
  <si>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</si>
  <si>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</si>
  <si>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</si>
  <si>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</si>
  <si>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</si>
  <si>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</si>
  <si>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</si>
  <si>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</si>
  <si>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</si>
  <si>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</si>
  <si>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</si>
  <si>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</si>
  <si>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</si>
  <si>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</si>
  <si>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</si>
  <si>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</si>
  <si>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</si>
  <si>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</si>
  <si>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</si>
  <si>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</si>
  <si>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</si>
  <si>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</si>
  <si>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</si>
  <si>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</si>
  <si>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</si>
  <si>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</si>
  <si>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</si>
  <si>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</si>
  <si>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</si>
  <si>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</si>
  <si>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</si>
  <si>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</si>
  <si>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</si>
  <si>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</si>
  <si>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</si>
  <si>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</si>
  <si>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</si>
  <si>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</si>
  <si>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</si>
  <si>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</si>
  <si>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</si>
  <si>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</si>
  <si>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</si>
  <si>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</si>
  <si>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</si>
  <si>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</si>
  <si>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</si>
  <si>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</si>
  <si>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</si>
  <si>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</si>
  <si>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</si>
  <si>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</si>
  <si>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</si>
  <si>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</si>
  <si>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</si>
  <si>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</si>
  <si>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</si>
  <si>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</si>
  <si>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</si>
  <si>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</si>
  <si>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</si>
  <si>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</si>
  <si>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</si>
  <si>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</si>
  <si>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</si>
  <si>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</si>
  <si>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</si>
  <si>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</si>
  <si>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</si>
  <si>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</si>
  <si>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</si>
  <si>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</si>
  <si>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</si>
  <si>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</si>
  <si>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</si>
  <si>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</si>
  <si>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</si>
  <si>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</si>
  <si>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</si>
  <si>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</si>
  <si>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</si>
  <si>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</si>
  <si>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</si>
  <si>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</si>
  <si>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</si>
  <si>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</si>
  <si>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</si>
  <si>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</si>
  <si>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</si>
  <si>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</si>
  <si>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</si>
  <si>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</si>
  <si>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</si>
  <si>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</si>
  <si>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</si>
  <si>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</si>
  <si>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</si>
  <si>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</si>
  <si>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</si>
  <si>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</si>
  <si>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</si>
  <si>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</si>
  <si>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</si>
  <si>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</si>
  <si>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</si>
  <si>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</si>
  <si>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</si>
  <si>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</si>
  <si>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</si>
  <si>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</si>
  <si>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</si>
  <si>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</si>
  <si>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</si>
  <si>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</si>
  <si>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</si>
  <si>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</si>
  <si>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</si>
  <si>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</si>
  <si>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</si>
  <si>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</si>
  <si>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</si>
  <si>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</si>
  <si>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</si>
  <si>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</si>
  <si>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</si>
  <si>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</si>
  <si>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</si>
  <si>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</si>
  <si>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</si>
  <si>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</si>
  <si>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</si>
  <si>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</si>
  <si>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</si>
  <si>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</si>
  <si>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</si>
  <si>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</si>
  <si>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</si>
  <si>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</si>
  <si>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</si>
  <si>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</si>
  <si>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</si>
  <si>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</si>
  <si>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</si>
  <si>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</si>
  <si>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</si>
  <si>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</si>
  <si>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</si>
  <si>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</si>
  <si>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</si>
  <si>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</si>
  <si>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</si>
  <si>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</si>
  <si>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</si>
  <si>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</si>
  <si>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</si>
  <si>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</si>
  <si>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</si>
  <si>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</si>
  <si>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</si>
  <si>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</si>
  <si>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</si>
  <si>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</si>
  <si>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</si>
  <si>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</si>
  <si>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</si>
  <si>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</si>
  <si>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</si>
  <si>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</si>
  <si>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</si>
  <si>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</si>
  <si>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</si>
  <si>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</si>
  <si>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</si>
  <si>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</si>
  <si>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</si>
  <si>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</si>
  <si>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</si>
  <si>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</si>
  <si>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</si>
  <si>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</si>
  <si>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</si>
  <si>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</si>
  <si>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</si>
  <si>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</si>
  <si>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</si>
  <si>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</si>
  <si>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</si>
  <si>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</si>
  <si>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</si>
  <si>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</si>
  <si>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</si>
  <si>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</si>
  <si>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</si>
  <si>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</si>
  <si>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</si>
  <si>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</si>
  <si>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</si>
  <si>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</si>
  <si>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</si>
  <si>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</si>
  <si>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</si>
  <si>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</si>
  <si>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</si>
  <si>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</si>
  <si>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</si>
  <si>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</si>
  <si>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</si>
  <si>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</si>
  <si>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</si>
  <si>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</si>
  <si>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</si>
  <si>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</si>
  <si>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</si>
  <si>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</si>
  <si>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</si>
  <si>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</si>
  <si>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</si>
  <si>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</si>
  <si>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</si>
  <si>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</si>
  <si>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</si>
  <si>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</si>
  <si>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</si>
  <si>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</si>
  <si>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</si>
  <si>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</si>
  <si>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</si>
  <si>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</si>
  <si>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</si>
  <si>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</si>
  <si>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</si>
  <si>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</si>
  <si>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</si>
  <si>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</si>
  <si>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</si>
  <si>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</si>
  <si>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</si>
  <si>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</si>
  <si>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</si>
  <si>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</si>
  <si>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</si>
  <si>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</si>
  <si>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</si>
  <si>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</si>
  <si>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</si>
  <si>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</si>
  <si>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</si>
  <si>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</si>
  <si>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</si>
  <si>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</si>
  <si>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</si>
  <si>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</si>
  <si>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</si>
  <si>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</si>
  <si>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</si>
  <si>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</si>
  <si>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</si>
  <si>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</si>
  <si>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</si>
  <si>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</si>
  <si>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</si>
  <si>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</si>
  <si>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</si>
  <si>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</si>
  <si>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</si>
  <si>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</si>
  <si>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</si>
  <si>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</si>
  <si>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</si>
  <si>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</si>
  <si>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</si>
  <si>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</si>
  <si>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</si>
  <si>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</si>
  <si>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</si>
  <si>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</si>
  <si>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</si>
  <si>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</si>
  <si>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</si>
  <si>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</si>
  <si>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</si>
  <si>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</si>
  <si>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</si>
  <si>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</si>
  <si>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</si>
  <si>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</si>
  <si>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</si>
  <si>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</si>
  <si>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</si>
  <si>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</si>
  <si>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</si>
  <si>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</si>
  <si>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</si>
  <si>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</si>
  <si>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</si>
  <si>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</si>
  <si>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</si>
  <si>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</si>
  <si>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</si>
  <si>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</si>
  <si>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</si>
  <si>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</si>
  <si>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</si>
  <si>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</si>
  <si>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</si>
  <si>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</si>
  <si>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</si>
  <si>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</si>
  <si>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</si>
  <si>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</si>
  <si>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</si>
  <si>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</si>
  <si>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</si>
  <si>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</si>
  <si>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</si>
  <si>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</si>
  <si>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</si>
  <si>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</si>
  <si>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</si>
  <si>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</si>
  <si>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</si>
  <si>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</si>
  <si>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</si>
  <si>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</si>
  <si>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</si>
  <si>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</si>
  <si>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</si>
  <si>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</si>
  <si>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</si>
  <si>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</si>
  <si>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</si>
  <si>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</si>
  <si>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</si>
  <si>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</si>
  <si>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</si>
  <si>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</si>
  <si>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</si>
  <si>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</si>
  <si>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</si>
  <si>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</si>
  <si>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</si>
  <si>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</si>
  <si>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</si>
  <si>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</si>
  <si>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</si>
  <si>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</si>
  <si>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</si>
  <si>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</si>
  <si>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</si>
  <si>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</si>
  <si>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</si>
  <si>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</si>
  <si>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</si>
  <si>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</si>
  <si>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</si>
  <si>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</si>
  <si>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</si>
  <si>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</si>
  <si>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</si>
  <si>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</si>
  <si>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</si>
  <si>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</si>
  <si>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</si>
  <si>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</si>
  <si>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</si>
  <si>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</si>
  <si>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</si>
  <si>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</si>
  <si>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</si>
  <si>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</si>
  <si>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</si>
  <si>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</si>
  <si>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</si>
  <si>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</si>
  <si>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</si>
  <si>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</si>
  <si>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</si>
  <si>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</si>
  <si>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</si>
  <si>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</si>
  <si>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</si>
  <si>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</si>
  <si>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</si>
  <si>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</si>
  <si>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</si>
  <si>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</si>
  <si>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</si>
  <si>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</si>
  <si>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</si>
  <si>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</si>
  <si>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</si>
  <si>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</si>
  <si>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</si>
  <si>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</si>
  <si>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</si>
  <si>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</si>
  <si>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</si>
  <si>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</si>
  <si>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</si>
  <si>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</si>
  <si>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</si>
  <si>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</si>
  <si>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</si>
  <si>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</si>
  <si>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</si>
  <si>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</si>
  <si>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</si>
  <si>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</si>
  <si>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</si>
  <si>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</si>
  <si>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</si>
  <si>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</si>
  <si>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</si>
  <si>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</si>
  <si>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</si>
  <si>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</si>
  <si>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</si>
  <si>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</si>
  <si>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</si>
  <si>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</si>
  <si>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</si>
  <si>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</si>
  <si>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</si>
  <si>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</si>
  <si>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</si>
  <si>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</si>
  <si>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</si>
  <si>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</si>
  <si>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</si>
  <si>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</si>
  <si>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</si>
  <si>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</si>
  <si>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</si>
  <si>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</si>
  <si>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</si>
  <si>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</si>
  <si>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</si>
  <si>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</si>
  <si>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</si>
  <si>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</si>
  <si>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</si>
  <si>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</si>
  <si>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</si>
  <si>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</si>
  <si>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</si>
  <si>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</si>
  <si>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</si>
  <si>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</si>
  <si>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</si>
  <si>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</si>
  <si>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</si>
  <si>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</si>
  <si>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</si>
  <si>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</si>
  <si>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</si>
  <si>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</si>
  <si>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</si>
  <si>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</si>
  <si>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</si>
  <si>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</si>
  <si>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</si>
  <si>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</si>
  <si>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</si>
  <si>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</si>
  <si>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</si>
  <si>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</si>
  <si>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</si>
  <si>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</si>
  <si>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</si>
  <si>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</si>
  <si>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</si>
  <si>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</si>
  <si>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</si>
  <si>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</si>
  <si>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</si>
  <si>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</si>
  <si>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</si>
  <si>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</si>
  <si>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</si>
  <si>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</si>
  <si>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</si>
  <si>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</si>
  <si>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</si>
  <si>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</si>
  <si>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</si>
  <si>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</si>
  <si>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</si>
  <si>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</si>
  <si>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</si>
  <si>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</si>
  <si>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</si>
  <si>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</si>
  <si>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</si>
  <si>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</si>
  <si>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</si>
  <si>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</si>
  <si>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</si>
  <si>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</si>
  <si>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</si>
  <si>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</si>
  <si>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</si>
  <si>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</si>
  <si>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</si>
  <si>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</si>
  <si>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</si>
  <si>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</si>
  <si>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</si>
  <si>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</si>
  <si>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</si>
  <si>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</si>
  <si>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</si>
  <si>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</si>
  <si>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</si>
  <si>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</si>
  <si>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</si>
  <si>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</si>
  <si>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</si>
  <si>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</si>
  <si>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</si>
  <si>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</si>
  <si>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</si>
  <si>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</si>
  <si>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</si>
  <si>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</si>
  <si>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</si>
  <si>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</si>
  <si>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</si>
  <si>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</si>
  <si>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</si>
  <si>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</si>
  <si>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</si>
  <si>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</si>
  <si>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</si>
  <si>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</si>
  <si>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</si>
  <si>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</si>
  <si>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</si>
  <si>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</si>
  <si>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</si>
  <si>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</si>
  <si>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</si>
  <si>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</si>
  <si>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</si>
  <si>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</si>
  <si>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</si>
  <si>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</si>
  <si>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</si>
  <si>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</si>
  <si>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</si>
  <si>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</si>
  <si>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</si>
  <si>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</si>
  <si>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</si>
  <si>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</si>
  <si>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</si>
  <si>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</si>
  <si>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</si>
  <si>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</si>
  <si>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</si>
  <si>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</si>
  <si>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</si>
  <si>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</si>
  <si>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</si>
  <si>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</si>
  <si>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</si>
  <si>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</si>
  <si>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</si>
  <si>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</si>
  <si>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</si>
  <si>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</si>
  <si>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</si>
  <si>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</si>
  <si>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</si>
  <si>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</si>
  <si>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</si>
  <si>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</si>
  <si>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</si>
  <si>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</si>
  <si>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</si>
  <si>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</si>
  <si>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</si>
  <si>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</si>
  <si>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</si>
  <si>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</si>
  <si>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</si>
  <si>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</si>
  <si>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</si>
  <si>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</si>
  <si>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</si>
  <si>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</si>
  <si>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</si>
  <si>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</si>
  <si>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</si>
  <si>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</si>
  <si>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</si>
  <si>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</si>
  <si>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</si>
  <si>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</si>
  <si>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</si>
  <si>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</si>
  <si>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</si>
  <si>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</si>
  <si>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</si>
  <si>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</si>
  <si>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</si>
  <si>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</si>
  <si>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</si>
  <si>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</si>
  <si>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</si>
  <si>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</si>
  <si>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</si>
  <si>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</si>
  <si>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</si>
  <si>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</si>
  <si>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</si>
  <si>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</si>
  <si>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</si>
  <si>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</si>
  <si>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</si>
  <si>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</si>
  <si>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</si>
  <si>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</si>
  <si>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</si>
  <si>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</si>
  <si>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</si>
  <si>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</si>
  <si>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</si>
  <si>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</si>
  <si>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</si>
  <si>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</si>
  <si>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</si>
  <si>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</si>
  <si>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</si>
  <si>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</si>
  <si>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</si>
  <si>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</si>
  <si>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</si>
  <si>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</si>
  <si>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</si>
  <si>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</si>
  <si>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</si>
  <si>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</si>
  <si>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</si>
  <si>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</si>
  <si>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</si>
  <si>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</si>
  <si>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</si>
  <si>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</si>
  <si>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</si>
  <si>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</si>
  <si>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</si>
  <si>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</si>
  <si>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</si>
  <si>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</si>
  <si>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</si>
  <si>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</si>
  <si>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</si>
  <si>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</si>
  <si>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</si>
  <si>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</si>
  <si>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</si>
  <si>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</si>
  <si>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</si>
  <si>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</si>
  <si>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</si>
  <si>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</si>
  <si>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</si>
  <si>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</si>
  <si>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</si>
  <si>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</si>
  <si>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</si>
  <si>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</si>
  <si>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</si>
  <si>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</si>
  <si>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</si>
  <si>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</si>
  <si>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</si>
  <si>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</si>
  <si>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</si>
  <si>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</si>
  <si>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</si>
  <si>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</si>
  <si>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</si>
  <si>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</si>
  <si>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</si>
  <si>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</si>
  <si>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</si>
  <si>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</si>
  <si>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</si>
  <si>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</si>
  <si>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</si>
  <si>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</si>
  <si>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</si>
  <si>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</si>
  <si>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</si>
  <si>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</si>
  <si>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</si>
  <si>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</si>
  <si>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</si>
  <si>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</si>
  <si>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</si>
  <si>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</si>
  <si>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</si>
  <si>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</si>
  <si>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</si>
  <si>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</si>
  <si>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</si>
  <si>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</si>
  <si>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</si>
  <si>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</si>
  <si>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</si>
  <si>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</si>
  <si>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</si>
  <si>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</si>
  <si>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</si>
  <si>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</si>
  <si>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</si>
  <si>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</si>
  <si>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</si>
  <si>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</si>
  <si>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</si>
  <si>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</si>
  <si>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</si>
  <si>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</si>
  <si>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</si>
  <si>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</si>
  <si>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</si>
  <si>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</si>
  <si>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</si>
  <si>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</si>
  <si>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</si>
  <si>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</si>
  <si>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</si>
  <si>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</si>
  <si>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</si>
  <si>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</si>
  <si>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</si>
  <si>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</si>
  <si>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</si>
  <si>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</si>
  <si>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</si>
  <si>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</si>
  <si>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</si>
  <si>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</si>
  <si>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</si>
  <si>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</si>
  <si>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</si>
  <si>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</si>
  <si>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</si>
  <si>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</si>
  <si>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</si>
  <si>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</si>
  <si>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</si>
  <si>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</si>
  <si>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</si>
  <si>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</si>
  <si>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</si>
  <si>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</si>
  <si>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</si>
  <si>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</si>
  <si>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</si>
  <si>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</si>
  <si>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</si>
  <si>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</si>
  <si>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</si>
  <si>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</si>
  <si>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</si>
  <si>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</si>
  <si>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</si>
  <si>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</si>
  <si>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</si>
  <si>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</si>
  <si>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</si>
  <si>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</si>
  <si>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</si>
  <si>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</si>
  <si>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</si>
  <si>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</si>
  <si>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</si>
  <si>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</si>
  <si>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</si>
  <si>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</si>
  <si>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</si>
  <si>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</si>
  <si>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</si>
  <si>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</si>
  <si>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</si>
  <si>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</si>
  <si>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</si>
  <si>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</si>
  <si>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</si>
  <si>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</si>
  <si>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</si>
  <si>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</si>
  <si>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</si>
  <si>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</si>
  <si>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</si>
  <si>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</si>
  <si>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</si>
  <si>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</si>
  <si>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</si>
  <si>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</si>
  <si>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</si>
  <si>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</si>
  <si>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</si>
  <si>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</si>
  <si>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</si>
  <si>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</si>
  <si>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</si>
  <si>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</si>
  <si>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</si>
  <si>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</si>
  <si>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</si>
  <si>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</si>
  <si>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</si>
  <si>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</si>
  <si>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</si>
  <si>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</si>
  <si>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</si>
  <si>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</si>
  <si>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</si>
  <si>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</si>
  <si>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</si>
  <si>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</si>
  <si>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</si>
  <si>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</si>
  <si>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</si>
  <si>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</si>
  <si>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</si>
  <si>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</si>
  <si>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</si>
  <si>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</si>
  <si>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</si>
  <si>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</si>
  <si>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</si>
  <si>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</si>
  <si>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</si>
  <si>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</si>
  <si>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</si>
  <si>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</si>
  <si>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</si>
  <si>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</si>
  <si>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</si>
  <si>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</si>
  <si>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</si>
  <si>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</si>
  <si>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</si>
  <si>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</si>
  <si>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</si>
  <si>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</si>
  <si>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</si>
  <si>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</si>
  <si>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</si>
  <si>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</si>
  <si>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</si>
  <si>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</si>
  <si>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</si>
  <si>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</si>
  <si>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</si>
  <si>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</si>
  <si>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</si>
  <si>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</si>
  <si>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</si>
  <si>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</si>
  <si>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</si>
  <si>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</si>
  <si>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</si>
  <si>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</si>
  <si>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</si>
  <si>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</si>
  <si>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</si>
  <si>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</si>
  <si>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</si>
  <si>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</si>
  <si>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</si>
  <si>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</si>
  <si>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</si>
  <si>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</si>
  <si>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</si>
  <si>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</si>
  <si>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</si>
  <si>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</si>
  <si>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</si>
  <si>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</si>
  <si>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</si>
  <si>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</si>
  <si>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</si>
  <si>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</si>
  <si>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</si>
  <si>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</si>
  <si>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</si>
  <si>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</si>
  <si>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</si>
  <si>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</si>
  <si>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</si>
  <si>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</si>
  <si>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</si>
  <si>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</si>
  <si>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</si>
  <si>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</si>
  <si>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</si>
  <si>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</si>
  <si>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</si>
  <si>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</si>
  <si>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</si>
  <si>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</si>
  <si>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</si>
  <si>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</si>
  <si>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</si>
  <si>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</si>
  <si>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</si>
  <si>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</si>
  <si>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</si>
  <si>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</si>
  <si>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</si>
  <si>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</si>
  <si>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</si>
  <si>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</si>
  <si>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</si>
  <si>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</si>
  <si>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</si>
  <si>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</si>
  <si>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</si>
  <si>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</si>
  <si>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</si>
  <si>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</si>
  <si>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</si>
  <si>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</si>
  <si>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</si>
  <si>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</si>
  <si>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</si>
  <si>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</si>
  <si>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</si>
  <si>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</si>
  <si>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</si>
  <si>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</si>
  <si>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</si>
  <si>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</si>
  <si>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</si>
  <si>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</si>
  <si>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</si>
  <si>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</si>
  <si>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</si>
  <si>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</si>
  <si>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</si>
  <si>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</si>
  <si>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</si>
  <si>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</si>
  <si>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</si>
  <si>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</si>
  <si>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</si>
  <si>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</si>
  <si>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</si>
  <si>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</si>
  <si>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</si>
  <si>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</si>
  <si>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</si>
  <si>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</si>
  <si>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</si>
  <si>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</si>
  <si>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</si>
  <si>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</si>
  <si>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</si>
  <si>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</si>
  <si>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</si>
  <si>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</si>
  <si>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</si>
  <si>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</si>
  <si>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</si>
  <si>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</si>
  <si>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</si>
  <si>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</si>
  <si>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</si>
  <si>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</si>
  <si>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</si>
  <si>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</si>
  <si>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</si>
  <si>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</si>
  <si>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</si>
  <si>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</si>
  <si>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</si>
  <si>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</si>
  <si>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</si>
  <si>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</si>
  <si>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</si>
  <si>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</si>
  <si>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</si>
  <si>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</si>
  <si>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</si>
  <si>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</si>
  <si>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</si>
  <si>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</si>
  <si>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</si>
  <si>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</si>
  <si>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</si>
  <si>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</si>
  <si>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</si>
  <si>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</si>
  <si>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</si>
  <si>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</si>
  <si>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</si>
  <si>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</si>
  <si>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</si>
  <si>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</si>
  <si>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</si>
  <si>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</si>
  <si>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</si>
  <si>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</si>
  <si>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</si>
  <si>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</si>
  <si>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</si>
  <si>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</si>
  <si>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</si>
  <si>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</si>
  <si>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</si>
  <si>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</si>
  <si>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</si>
  <si>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</si>
  <si>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</si>
  <si>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</si>
  <si>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</si>
  <si>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</si>
  <si>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</si>
  <si>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</si>
  <si>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</si>
  <si>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</si>
  <si>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</si>
  <si>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</si>
  <si>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</si>
  <si>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</si>
  <si>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</si>
  <si>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</si>
  <si>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</si>
  <si>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</si>
  <si>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</si>
  <si>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</si>
  <si>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</si>
  <si>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</si>
  <si>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</si>
  <si>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</si>
  <si>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</si>
  <si>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</si>
  <si>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</si>
  <si>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</si>
  <si>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</si>
  <si>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</si>
  <si>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</si>
  <si>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</si>
  <si>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</si>
  <si>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</si>
  <si>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</si>
  <si>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</si>
  <si>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</si>
  <si>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</si>
  <si>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</si>
  <si>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</si>
  <si>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</si>
  <si>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</si>
  <si>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</si>
  <si>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</si>
  <si>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</si>
  <si>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</si>
  <si>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</si>
  <si>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</si>
  <si>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</si>
  <si>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</si>
  <si>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</si>
  <si>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</si>
  <si>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</si>
  <si>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</si>
  <si>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</si>
  <si>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</si>
  <si>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</si>
  <si>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</si>
  <si>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</si>
  <si>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</si>
  <si>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</si>
  <si>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</si>
  <si>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</si>
  <si>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</si>
  <si>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</si>
  <si>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</si>
  <si>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</si>
  <si>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</si>
  <si>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</si>
  <si>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</si>
  <si>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</si>
  <si>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</si>
  <si>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</si>
  <si>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</si>
  <si>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</si>
  <si>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</si>
  <si>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</si>
  <si>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</si>
  <si>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</si>
  <si>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</si>
  <si>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</si>
  <si>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</si>
  <si>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</si>
  <si>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</si>
  <si>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</si>
  <si>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</si>
  <si>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</si>
  <si>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</si>
  <si>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</si>
  <si>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</si>
  <si>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</si>
  <si>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</si>
  <si>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</si>
  <si>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</si>
  <si>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</si>
  <si>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</si>
  <si>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</si>
  <si>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</si>
  <si>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</si>
  <si>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</si>
  <si>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</si>
  <si>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</si>
  <si>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</si>
  <si>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</si>
  <si>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</si>
  <si>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</si>
  <si>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</si>
  <si>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</si>
  <si>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</si>
  <si>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</si>
  <si>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</si>
  <si>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</si>
  <si>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</si>
  <si>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</si>
  <si>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</si>
  <si>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</si>
  <si>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</si>
  <si>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</si>
  <si>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</si>
  <si>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</si>
  <si>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</si>
  <si>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</si>
  <si>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</si>
  <si>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</si>
  <si>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</si>
  <si>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</si>
  <si>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</si>
  <si>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</si>
  <si>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</si>
  <si>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</si>
  <si>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</si>
  <si>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</si>
  <si>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</si>
  <si>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</si>
  <si>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</si>
  <si>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</si>
  <si>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</si>
  <si>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</si>
  <si>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</si>
  <si>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</si>
  <si>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</si>
  <si>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</si>
  <si>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</si>
  <si>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</si>
  <si>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</si>
  <si>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</si>
  <si>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</si>
  <si>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</si>
  <si>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</si>
  <si>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</si>
  <si>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</si>
  <si>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</si>
  <si>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</si>
  <si>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</si>
  <si>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</si>
  <si>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</si>
  <si>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</si>
  <si>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</si>
  <si>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</si>
  <si>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</si>
  <si>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</si>
  <si>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</si>
  <si>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</si>
  <si>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</si>
  <si>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</si>
  <si>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</si>
  <si>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</si>
  <si>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</si>
  <si>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</si>
  <si>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</si>
  <si>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</si>
  <si>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</si>
  <si>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</si>
  <si>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</si>
  <si>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</si>
  <si>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</si>
  <si>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</si>
  <si>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</si>
  <si>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</si>
  <si>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</si>
  <si>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</si>
  <si>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</si>
  <si>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</si>
  <si>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</si>
  <si>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</si>
  <si>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</si>
  <si>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</si>
  <si>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</si>
  <si>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</si>
  <si>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</si>
  <si>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</si>
  <si>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</si>
  <si>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</si>
  <si>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</si>
  <si>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</si>
  <si>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</si>
  <si>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</si>
  <si>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</si>
  <si>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</si>
  <si>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</si>
  <si>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</si>
  <si>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</si>
  <si>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</si>
  <si>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</si>
  <si>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</si>
  <si>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</si>
  <si>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</si>
  <si>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</si>
  <si>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</si>
  <si>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</si>
  <si>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</si>
  <si>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</si>
  <si>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</si>
  <si>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</si>
  <si>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</si>
  <si>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</si>
  <si>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</si>
  <si>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</si>
  <si>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</si>
  <si>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</si>
  <si>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</si>
  <si>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</si>
  <si>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</si>
  <si>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</si>
  <si>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</si>
  <si>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</si>
  <si>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</si>
  <si>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</si>
  <si>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</si>
  <si>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</si>
  <si>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</si>
  <si>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</si>
  <si>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</si>
  <si>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</si>
  <si>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</si>
  <si>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</si>
  <si>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</si>
  <si>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</si>
  <si>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</si>
  <si>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</si>
  <si>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</si>
  <si>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</si>
  <si>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</si>
  <si>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</si>
  <si>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</si>
  <si>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</si>
  <si>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</si>
  <si>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</si>
  <si>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</si>
  <si>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</si>
  <si>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</si>
  <si>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</si>
  <si>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</si>
  <si>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</si>
  <si>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</si>
  <si>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</si>
  <si>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</si>
  <si>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</si>
  <si>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</si>
  <si>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</si>
  <si>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</si>
  <si>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</si>
  <si>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</si>
  <si>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</si>
  <si>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</si>
  <si>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</si>
  <si>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</si>
  <si>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</si>
  <si>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</si>
  <si>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</si>
  <si>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</si>
  <si>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</si>
  <si>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</si>
  <si>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</si>
  <si>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</si>
  <si>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</si>
  <si>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</si>
  <si>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</si>
  <si>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</si>
  <si>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</si>
  <si>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</si>
  <si>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</si>
  <si>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</si>
  <si>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</si>
  <si>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</si>
  <si>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</si>
  <si>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</si>
  <si>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</si>
  <si>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</si>
  <si>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</si>
  <si>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</si>
  <si>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</si>
  <si>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</si>
  <si>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</si>
  <si>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</si>
  <si>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</si>
  <si>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</si>
  <si>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</si>
  <si>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</si>
  <si>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</si>
  <si>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</si>
  <si>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</si>
  <si>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</si>
  <si>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</si>
  <si>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</si>
  <si>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</si>
  <si>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</si>
  <si>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</si>
  <si>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</si>
  <si>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</si>
  <si>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</si>
  <si>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</si>
  <si>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</si>
  <si>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</si>
  <si>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</si>
  <si>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</si>
  <si>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</si>
  <si>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</si>
  <si>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</si>
  <si>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</si>
  <si>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</si>
  <si>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</si>
  <si>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</si>
  <si>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</si>
  <si>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</si>
  <si>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</si>
  <si>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</si>
  <si>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</si>
  <si>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</si>
  <si>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</si>
  <si>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</si>
  <si>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</si>
  <si>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</si>
  <si>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</si>
  <si>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</si>
  <si>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</si>
  <si>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</si>
  <si>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</si>
  <si>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</si>
  <si>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</si>
  <si>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</si>
  <si>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</si>
  <si>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</si>
  <si>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</si>
  <si>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</si>
  <si>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</si>
  <si>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</si>
  <si>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</si>
  <si>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</si>
  <si>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</si>
  <si>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</si>
  <si>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</si>
  <si>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</si>
  <si>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</si>
  <si>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</si>
  <si>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</si>
  <si>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</si>
  <si>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</si>
  <si>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</si>
  <si>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</si>
  <si>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</si>
  <si>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</si>
  <si>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</si>
  <si>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</si>
  <si>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</si>
  <si>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</si>
  <si>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</si>
  <si>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</si>
  <si>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</si>
  <si>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</si>
  <si>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</si>
  <si>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</si>
  <si>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</si>
  <si>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</si>
  <si>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</si>
  <si>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</si>
  <si>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</si>
  <si>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</si>
  <si>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</si>
  <si>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</si>
  <si>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</si>
  <si>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</si>
  <si>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</si>
  <si>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</si>
  <si>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</si>
  <si>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</si>
  <si>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</si>
  <si>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</si>
  <si>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</si>
  <si>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</si>
  <si>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</si>
  <si>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</si>
  <si>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</si>
  <si>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</si>
  <si>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</si>
  <si>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</si>
  <si>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</si>
  <si>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</si>
  <si>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</si>
  <si>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</si>
  <si>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</si>
  <si>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</si>
  <si>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</si>
  <si>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</si>
  <si>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</si>
  <si>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</si>
  <si>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</si>
  <si>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</si>
  <si>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</si>
  <si>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</si>
  <si>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</si>
  <si>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</si>
  <si>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</si>
  <si>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</si>
  <si>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</si>
  <si>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</si>
  <si>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</si>
  <si>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</si>
  <si>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</si>
  <si>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</si>
  <si>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</si>
  <si>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</si>
  <si>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</si>
  <si>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</si>
  <si>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</si>
  <si>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</si>
  <si>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</si>
  <si>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</si>
  <si>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</si>
  <si>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</si>
  <si>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</si>
  <si>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</si>
  <si>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</si>
  <si>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</si>
  <si>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</si>
  <si>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</si>
  <si>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</si>
  <si>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</si>
  <si>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</si>
  <si>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</si>
  <si>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</si>
  <si>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</si>
  <si>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</si>
  <si>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</si>
  <si>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</si>
  <si>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</si>
  <si>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</si>
  <si>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</si>
  <si>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</si>
  <si>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</si>
  <si>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</si>
  <si>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</si>
  <si>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</si>
  <si>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</si>
  <si>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</si>
  <si>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</si>
  <si>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</si>
  <si>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</si>
  <si>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</si>
  <si>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</si>
  <si>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</si>
  <si>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</si>
  <si>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</si>
  <si>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</si>
  <si>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</si>
  <si>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</si>
  <si>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</si>
  <si>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</si>
  <si>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</si>
  <si>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</si>
  <si>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</si>
  <si>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</si>
  <si>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</si>
  <si>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</si>
  <si>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</si>
  <si>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</si>
  <si>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</si>
  <si>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</si>
  <si>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</si>
  <si>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</si>
  <si>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</si>
  <si>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</si>
  <si>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</si>
  <si>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</si>
  <si>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</si>
  <si>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</si>
  <si>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</si>
  <si>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</si>
  <si>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</si>
  <si>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</si>
  <si>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</si>
  <si>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</si>
  <si>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</si>
  <si>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</si>
  <si>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</si>
  <si>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</si>
  <si>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</si>
  <si>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</si>
  <si>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</si>
  <si>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</si>
  <si>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</si>
  <si>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</si>
  <si>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</si>
  <si>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</si>
  <si>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</si>
  <si>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</si>
  <si>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</si>
  <si>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</si>
  <si>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</si>
  <si>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</si>
  <si>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</si>
  <si>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</si>
  <si>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</si>
  <si>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</si>
  <si>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</si>
  <si>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</si>
  <si>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</si>
  <si>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</si>
  <si>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</si>
  <si>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</si>
  <si>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</si>
  <si>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</si>
  <si>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</si>
  <si>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</si>
  <si>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</si>
  <si>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</si>
  <si>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</si>
  <si>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</si>
  <si>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</si>
  <si>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</si>
  <si>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</si>
  <si>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</si>
  <si>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</si>
  <si>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</si>
  <si>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</si>
  <si>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</si>
  <si>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</si>
  <si>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</si>
  <si>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</si>
  <si>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</si>
  <si>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</si>
  <si>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</si>
  <si>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</si>
  <si>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</si>
  <si>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</si>
  <si>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</si>
  <si>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</si>
  <si>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</si>
  <si>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</si>
  <si>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</si>
  <si>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</si>
  <si>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</si>
  <si>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</si>
  <si>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</si>
  <si>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</si>
  <si>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</si>
  <si>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</si>
  <si>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</si>
  <si>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</si>
  <si>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</si>
  <si>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</si>
  <si>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</si>
  <si>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</si>
  <si>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</si>
  <si>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</si>
  <si>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</si>
  <si>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</si>
  <si>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</si>
  <si>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</si>
  <si>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</si>
  <si>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</si>
  <si>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</si>
  <si>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</si>
  <si>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</si>
  <si>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</si>
  <si>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</si>
  <si>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</si>
  <si>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</si>
  <si>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</si>
  <si>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</si>
  <si>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</si>
  <si>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</si>
  <si>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</si>
  <si>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</si>
  <si>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</si>
  <si>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</si>
  <si>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</si>
  <si>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</si>
  <si>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</si>
  <si>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</si>
  <si>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</si>
  <si>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</si>
  <si>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</si>
  <si>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</si>
  <si>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</si>
  <si>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</si>
  <si>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</si>
  <si>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</si>
  <si>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</si>
  <si>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</si>
  <si>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</si>
  <si>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</si>
  <si>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</si>
  <si>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</si>
  <si>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</si>
  <si>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</si>
  <si>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</si>
  <si>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</si>
  <si>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</si>
  <si>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</si>
  <si>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</si>
  <si>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</si>
  <si>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</si>
  <si>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</si>
  <si>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</si>
  <si>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</si>
  <si>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</si>
  <si>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</si>
  <si>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</si>
  <si>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</si>
  <si>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</si>
  <si>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</si>
  <si>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</si>
  <si>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</si>
  <si>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</si>
  <si>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</si>
  <si>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</si>
  <si>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</si>
  <si>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</si>
  <si>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</si>
  <si>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</si>
  <si>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</si>
  <si>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</si>
  <si>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</si>
  <si>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</si>
  <si>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</si>
  <si>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</si>
  <si>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</si>
  <si>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</si>
  <si>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</si>
  <si>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</si>
  <si>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</si>
  <si>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</si>
  <si>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</si>
  <si>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</si>
  <si>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</si>
  <si>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</si>
  <si>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</si>
  <si>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</si>
  <si>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</si>
  <si>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</si>
  <si>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</si>
  <si>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</si>
  <si>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</si>
  <si>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</si>
  <si>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</si>
  <si>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</si>
  <si>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</si>
  <si>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</si>
  <si>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</si>
  <si>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</si>
  <si>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</si>
  <si>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</si>
  <si>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</si>
  <si>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</si>
  <si>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</si>
  <si>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</si>
  <si>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</si>
  <si>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</si>
  <si>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</si>
  <si>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</si>
  <si>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</si>
  <si>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</si>
  <si>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</si>
  <si>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</si>
  <si>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</si>
  <si>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</si>
  <si>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</si>
  <si>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</si>
  <si>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</si>
  <si>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</si>
  <si>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</si>
  <si>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</si>
  <si>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</si>
  <si>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</si>
  <si>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</si>
  <si>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</si>
  <si>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</si>
  <si>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</si>
  <si>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</si>
  <si>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</si>
  <si>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</si>
  <si>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</si>
  <si>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</si>
  <si>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</si>
  <si>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</si>
  <si>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</si>
  <si>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</si>
  <si>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</si>
  <si>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</si>
  <si>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</si>
  <si>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</si>
  <si>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</si>
  <si>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</si>
  <si>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</si>
  <si>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</si>
  <si>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</si>
  <si>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</si>
  <si>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</si>
  <si>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</si>
  <si>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</si>
  <si>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</si>
  <si>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</si>
  <si>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</si>
  <si>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</si>
  <si>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</si>
  <si>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</si>
  <si>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</si>
  <si>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</si>
  <si>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</si>
  <si>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</si>
  <si>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</si>
  <si>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</si>
  <si>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</si>
  <si>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</si>
  <si>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</si>
  <si>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</si>
  <si>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</si>
  <si>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</si>
  <si>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</si>
  <si>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</si>
  <si>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</si>
  <si>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</si>
  <si>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</si>
  <si>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</si>
  <si>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</si>
  <si>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</si>
  <si>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</si>
  <si>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</si>
  <si>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</si>
  <si>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</si>
  <si>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</si>
  <si>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</si>
  <si>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</si>
  <si>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</si>
  <si>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</si>
  <si>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</si>
  <si>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</si>
  <si>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</si>
  <si>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</si>
  <si>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</si>
  <si>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</si>
  <si>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</si>
  <si>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</si>
  <si>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</si>
  <si>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</si>
  <si>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</si>
  <si>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</si>
  <si>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</si>
  <si>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</si>
  <si>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</si>
  <si>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</si>
  <si>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</si>
  <si>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</si>
  <si>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</si>
  <si>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</si>
  <si>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</si>
  <si>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</si>
  <si>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</si>
  <si>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</si>
  <si>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</si>
  <si>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</si>
  <si>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</si>
  <si>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</si>
  <si>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</si>
  <si>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</si>
  <si>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</si>
  <si>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</si>
  <si>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</si>
  <si>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</si>
  <si>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</si>
  <si>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</si>
  <si>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</si>
  <si>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</si>
  <si>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</si>
  <si>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</si>
  <si>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</si>
  <si>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</si>
  <si>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</si>
  <si>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</si>
  <si>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</si>
  <si>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</si>
  <si>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</si>
  <si>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</si>
  <si>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</si>
  <si>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</si>
  <si>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</si>
  <si>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</si>
  <si>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</si>
  <si>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</si>
  <si>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</si>
  <si>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</si>
  <si>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</si>
  <si>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</si>
  <si>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</si>
  <si>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</si>
  <si>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</si>
  <si>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</si>
  <si>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</si>
  <si>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</si>
  <si>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</si>
  <si>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</si>
  <si>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</si>
  <si>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</si>
  <si>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</si>
  <si>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</si>
  <si>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</si>
  <si>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</si>
  <si>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</si>
  <si>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</si>
  <si>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</si>
  <si>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</si>
  <si>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</si>
  <si>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</si>
  <si>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</si>
  <si>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</si>
  <si>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</si>
  <si>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</si>
  <si>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</si>
  <si>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</si>
  <si>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</si>
  <si>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</si>
  <si>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</si>
  <si>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</si>
  <si>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</si>
  <si>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</si>
  <si>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</si>
  <si>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</si>
  <si>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</si>
  <si>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</si>
  <si>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</si>
  <si>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</si>
  <si>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</si>
  <si>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</si>
  <si>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</si>
  <si>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</si>
  <si>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</si>
  <si>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</si>
  <si>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</si>
  <si>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</si>
  <si>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</si>
  <si>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</si>
  <si>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</si>
  <si>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</si>
  <si>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</si>
  <si>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</si>
  <si>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</si>
  <si>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</si>
  <si>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</si>
  <si>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</si>
  <si>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</si>
  <si>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</si>
  <si>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</si>
  <si>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</si>
  <si>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</si>
  <si>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</si>
  <si>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</si>
  <si>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</si>
  <si>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</si>
  <si>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</si>
  <si>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</si>
  <si>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</si>
  <si>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</si>
  <si>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</si>
  <si>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</si>
  <si>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</si>
  <si>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</si>
  <si>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</si>
  <si>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</si>
  <si>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</si>
  <si>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</si>
  <si>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</si>
  <si>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</si>
  <si>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</si>
  <si>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</si>
  <si>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</si>
  <si>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</si>
  <si>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</si>
  <si>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</si>
  <si>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</si>
  <si>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</si>
  <si>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</si>
  <si>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</si>
  <si>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</si>
  <si>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</si>
  <si>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</si>
  <si>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</si>
  <si>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</si>
  <si>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</si>
  <si>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</si>
  <si>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</si>
  <si>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</si>
  <si>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</si>
  <si>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</si>
  <si>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</si>
  <si>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</si>
  <si>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</si>
  <si>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</si>
  <si>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</si>
  <si>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</si>
  <si>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</si>
  <si>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</si>
  <si>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</si>
  <si>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</si>
  <si>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</si>
  <si>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</si>
  <si>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</si>
  <si>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</si>
  <si>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</si>
  <si>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</si>
  <si>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</si>
  <si>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</si>
  <si>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</si>
  <si>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</si>
  <si>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</si>
  <si>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</si>
  <si>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</si>
  <si>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</si>
  <si>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</si>
  <si>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</si>
  <si>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</si>
  <si>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</si>
  <si>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</si>
  <si>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</si>
  <si>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</si>
  <si>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</si>
  <si>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</si>
  <si>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</si>
  <si>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</si>
  <si>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</si>
  <si>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</si>
  <si>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</si>
  <si>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</si>
  <si>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</si>
  <si>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</si>
  <si>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</si>
  <si>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</si>
  <si>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</si>
  <si>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</si>
  <si>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</si>
  <si>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</si>
  <si>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</si>
  <si>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</si>
  <si>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</si>
  <si>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</si>
  <si>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</si>
  <si>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</si>
  <si>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</si>
  <si>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</si>
  <si>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</si>
  <si>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</si>
  <si>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</si>
  <si>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</si>
  <si>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</si>
  <si>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</si>
  <si>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</si>
  <si>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</si>
  <si>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</si>
  <si>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</si>
  <si>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</si>
  <si>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</si>
  <si>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</si>
  <si>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</si>
  <si>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</si>
  <si>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</si>
  <si>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</si>
  <si>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</si>
  <si>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</si>
  <si>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</si>
  <si>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</si>
  <si>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</si>
  <si>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</si>
  <si>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</si>
  <si>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</si>
  <si>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</si>
  <si>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</si>
  <si>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</si>
  <si>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</si>
  <si>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</si>
  <si>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</si>
  <si>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</si>
  <si>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</si>
  <si>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</si>
  <si>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</si>
  <si>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</si>
  <si>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</si>
  <si>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</si>
  <si>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</si>
  <si>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</si>
  <si>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</si>
  <si>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</si>
  <si>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</si>
  <si>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</si>
  <si>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</si>
  <si>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</si>
  <si>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</si>
  <si>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</si>
  <si>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</si>
  <si>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</si>
  <si>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</si>
  <si>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</si>
  <si>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</si>
  <si>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</si>
  <si>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</si>
  <si>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</si>
  <si>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</si>
  <si>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</si>
  <si>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</si>
  <si>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</si>
  <si>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</si>
  <si>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</si>
  <si>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</si>
  <si>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</si>
  <si>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</si>
  <si>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</si>
  <si>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</si>
  <si>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</si>
  <si>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</si>
  <si>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</si>
  <si>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</si>
  <si>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</si>
  <si>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</si>
  <si>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</si>
  <si>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</si>
  <si>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</si>
  <si>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</si>
  <si>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</si>
  <si>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</si>
  <si>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</si>
  <si>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</si>
  <si>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</si>
  <si>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</si>
  <si>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</si>
  <si>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</si>
  <si>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</si>
  <si>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</si>
  <si>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</si>
  <si>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</si>
  <si>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</si>
  <si>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</si>
  <si>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</si>
  <si>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</si>
  <si>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</si>
  <si>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</si>
  <si>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</si>
  <si>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</si>
  <si>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</si>
  <si>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</si>
  <si>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</si>
  <si>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</si>
  <si>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</si>
  <si>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</si>
  <si>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</si>
  <si>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</si>
  <si>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</si>
  <si>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</si>
  <si>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</si>
  <si>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</si>
  <si>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</si>
  <si>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</si>
  <si>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</si>
  <si>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</si>
  <si>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</si>
  <si>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</si>
  <si>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</si>
  <si>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</si>
  <si>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</si>
  <si>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</si>
  <si>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</si>
  <si>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</si>
  <si>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</si>
  <si>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</si>
  <si>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</si>
  <si>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</si>
  <si>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</si>
  <si>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</si>
  <si>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</si>
  <si>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</si>
  <si>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</si>
  <si>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</si>
  <si>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</si>
  <si>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</si>
  <si>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</si>
  <si>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</si>
  <si>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</si>
  <si>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</si>
  <si>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</si>
  <si>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</si>
  <si>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</si>
  <si>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</si>
  <si>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</si>
  <si>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</si>
  <si>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</si>
  <si>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</si>
  <si>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</si>
  <si>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</si>
  <si>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</si>
  <si>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</si>
  <si>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</si>
  <si>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</si>
  <si>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</si>
  <si>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</si>
  <si>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</si>
  <si>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</si>
  <si>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</si>
  <si>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</si>
  <si>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</si>
  <si>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</si>
  <si>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</si>
  <si>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</si>
  <si>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</si>
  <si>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</si>
  <si>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</si>
  <si>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</si>
  <si>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</si>
  <si>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</si>
  <si>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</si>
  <si>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</si>
  <si>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</si>
  <si>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</si>
  <si>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</si>
  <si>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</si>
  <si>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</si>
  <si>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</si>
  <si>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</si>
  <si>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</si>
  <si>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</si>
  <si>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</si>
  <si>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</si>
  <si>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</si>
  <si>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</si>
  <si>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</si>
  <si>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</si>
  <si>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</si>
  <si>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</si>
  <si>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</si>
  <si>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</si>
  <si>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</si>
  <si>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</si>
  <si>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</si>
  <si>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</si>
  <si>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</si>
  <si>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</si>
  <si>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</si>
  <si>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</si>
  <si>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</si>
  <si>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</si>
  <si>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</si>
  <si>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</si>
  <si>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</si>
  <si>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</si>
  <si>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</si>
  <si>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</si>
  <si>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</si>
  <si>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</si>
  <si>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</si>
  <si>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</si>
  <si>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</si>
  <si>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</si>
  <si>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</si>
  <si>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</si>
  <si>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</si>
  <si>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</si>
  <si>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</si>
  <si>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</si>
  <si>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</si>
  <si>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</si>
  <si>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</si>
  <si>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</si>
  <si>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</si>
  <si>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</si>
  <si>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</si>
  <si>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</si>
  <si>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</si>
  <si>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</si>
  <si>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</si>
  <si>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</si>
  <si>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</si>
  <si>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</si>
  <si>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</si>
  <si>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</si>
  <si>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</si>
  <si>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</si>
  <si>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</si>
  <si>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</si>
  <si>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</si>
  <si>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</si>
  <si>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</si>
  <si>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</si>
  <si>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</si>
  <si>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</si>
  <si>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</si>
  <si>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</si>
  <si>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</si>
  <si>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</si>
  <si>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</si>
  <si>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</si>
  <si>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</si>
  <si>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</si>
  <si>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</si>
  <si>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</si>
  <si>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</si>
  <si>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</si>
  <si>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</si>
  <si>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</si>
  <si>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</si>
  <si>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</si>
  <si>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</si>
  <si>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</si>
  <si>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</si>
  <si>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</si>
  <si>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</si>
  <si>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</si>
  <si>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</si>
  <si>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</si>
  <si>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</si>
  <si>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</si>
  <si>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</si>
  <si>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</si>
  <si>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</si>
  <si>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</si>
  <si>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</si>
  <si>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</si>
  <si>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</si>
  <si>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</si>
  <si>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</si>
  <si>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</si>
  <si>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</si>
  <si>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</si>
  <si>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</si>
  <si>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</si>
  <si>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</si>
  <si>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</si>
  <si>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</si>
  <si>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</si>
  <si>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</si>
  <si>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</si>
  <si>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</si>
  <si>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</si>
  <si>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</si>
  <si>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</si>
  <si>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</si>
  <si>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</si>
  <si>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</si>
  <si>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</si>
  <si>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</si>
  <si>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</si>
  <si>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</si>
  <si>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</si>
  <si>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</si>
  <si>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</si>
  <si>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</si>
  <si>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</si>
  <si>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</si>
  <si>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</si>
  <si>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</si>
  <si>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</si>
  <si>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</si>
  <si>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</si>
  <si>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</si>
  <si>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</si>
  <si>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</si>
  <si>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</si>
  <si>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</si>
  <si>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</si>
  <si>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</si>
  <si>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</si>
  <si>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</si>
  <si>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</si>
  <si>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</si>
  <si>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</si>
  <si>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</si>
  <si>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</si>
  <si>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</si>
  <si>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</si>
  <si>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</si>
  <si>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</si>
  <si>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</si>
  <si>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</si>
  <si>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</si>
  <si>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</si>
  <si>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</si>
  <si>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</si>
  <si>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</si>
  <si>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</si>
  <si>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</si>
  <si>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</si>
  <si>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</si>
  <si>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</si>
  <si>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</si>
  <si>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</si>
  <si>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</si>
  <si>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</si>
  <si>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</si>
  <si>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</si>
  <si>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</si>
  <si>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</si>
  <si>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</si>
  <si>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</si>
  <si>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</si>
  <si>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</si>
  <si>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</si>
  <si>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</si>
  <si>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</si>
  <si>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</si>
  <si>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</si>
  <si>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</si>
  <si>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</si>
  <si>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</si>
  <si>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</si>
  <si>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</si>
  <si>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</si>
  <si>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</si>
  <si>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</si>
  <si>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</si>
  <si>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</si>
  <si>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</si>
  <si>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</si>
  <si>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</si>
  <si>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</si>
  <si>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</si>
  <si>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</si>
  <si>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</si>
  <si>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</si>
  <si>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</si>
  <si>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</si>
  <si>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</si>
  <si>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</si>
  <si>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</si>
  <si>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</si>
  <si>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</si>
  <si>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</si>
  <si>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</si>
  <si>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</si>
  <si>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</si>
  <si>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</si>
  <si>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</si>
  <si>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</si>
  <si>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</si>
  <si>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</si>
  <si>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</si>
  <si>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</si>
  <si>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</si>
  <si>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</si>
  <si>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</si>
  <si>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</si>
  <si>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</si>
  <si>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</si>
  <si>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</si>
  <si>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</si>
  <si>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</si>
  <si>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</si>
  <si>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</si>
  <si>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</si>
  <si>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</si>
  <si>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</si>
  <si>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</si>
  <si>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</si>
  <si>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</si>
  <si>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</si>
  <si>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</si>
  <si>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</si>
  <si>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</si>
  <si>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</si>
  <si>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</si>
  <si>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</si>
  <si>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</si>
  <si>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</si>
  <si>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</si>
  <si>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</si>
  <si>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</si>
  <si>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</si>
  <si>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</si>
  <si>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</si>
  <si>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</si>
  <si>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</si>
  <si>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</si>
  <si>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</si>
  <si>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</si>
  <si>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</si>
  <si>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</si>
  <si>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</si>
  <si>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</si>
  <si>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</si>
  <si>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</si>
  <si>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</si>
  <si>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</si>
  <si>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</si>
  <si>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</si>
  <si>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</si>
  <si>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</si>
  <si>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</si>
  <si>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</si>
  <si>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</si>
  <si>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</si>
  <si>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</si>
  <si>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</si>
  <si>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</si>
  <si>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</si>
  <si>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</si>
  <si>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</si>
  <si>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</si>
  <si>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</si>
  <si>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</si>
  <si>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</si>
  <si>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</si>
  <si>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</si>
  <si>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</si>
  <si>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</si>
  <si>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</si>
  <si>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</si>
  <si>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</si>
  <si>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</si>
  <si>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</si>
  <si>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</si>
  <si>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</si>
  <si>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</si>
  <si>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</si>
  <si>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</si>
  <si>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</si>
  <si>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</si>
  <si>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</si>
  <si>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</si>
  <si>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</si>
  <si>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</si>
  <si>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</si>
  <si>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</si>
  <si>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</si>
  <si>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</si>
  <si>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</si>
  <si>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</si>
  <si>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</si>
  <si>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</si>
  <si>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</si>
  <si>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</si>
  <si>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</si>
  <si>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</si>
  <si>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</si>
  <si>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</si>
  <si>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</si>
  <si>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</si>
  <si>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</si>
  <si>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</si>
  <si>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</si>
  <si>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</si>
  <si>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</si>
  <si>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</si>
  <si>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</si>
  <si>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</si>
  <si>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</si>
  <si>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</si>
  <si>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</si>
  <si>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</si>
  <si>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</si>
  <si>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</si>
  <si>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</si>
  <si>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</si>
  <si>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</si>
  <si>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</si>
  <si>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</si>
  <si>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</si>
  <si>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</si>
  <si>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</si>
  <si>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</si>
  <si>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</si>
  <si>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</si>
  <si>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</si>
  <si>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</si>
  <si>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</si>
  <si>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</si>
  <si>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</si>
  <si>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</si>
  <si>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</si>
  <si>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</si>
  <si>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</si>
  <si>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</si>
  <si>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</si>
  <si>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</si>
  <si>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</si>
  <si>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</si>
  <si>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</si>
  <si>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</si>
  <si>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</si>
  <si>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</si>
  <si>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</si>
  <si>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</si>
  <si>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</si>
  <si>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</si>
  <si>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</si>
  <si>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</si>
  <si>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</si>
  <si>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</si>
  <si>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</si>
  <si>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</si>
  <si>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</si>
  <si>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</si>
  <si>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</si>
  <si>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</si>
  <si>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</si>
  <si>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</si>
  <si>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</si>
  <si>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</si>
  <si>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</si>
  <si>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</si>
  <si>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</si>
  <si>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</si>
  <si>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</si>
  <si>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</si>
  <si>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</si>
  <si>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</si>
  <si>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</si>
  <si>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</si>
  <si>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</si>
  <si>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</si>
  <si>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</si>
  <si>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</si>
  <si>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</si>
  <si>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</si>
  <si>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</si>
  <si>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</si>
  <si>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</si>
  <si>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</si>
  <si>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</si>
  <si>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</si>
  <si>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</si>
  <si>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</si>
  <si>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</si>
  <si>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</si>
  <si>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</si>
  <si>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</si>
  <si>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</si>
  <si>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</si>
  <si>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</si>
  <si>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</si>
  <si>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</si>
  <si>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</si>
  <si>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</si>
  <si>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</si>
  <si>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</si>
  <si>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</si>
  <si>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</si>
  <si>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</si>
  <si>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</si>
  <si>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</si>
  <si>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</si>
  <si>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</si>
  <si>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</si>
  <si>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</si>
  <si>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</si>
  <si>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</si>
  <si>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</si>
  <si>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</si>
  <si>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</si>
  <si>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</si>
  <si>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</si>
  <si>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</si>
  <si>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</si>
  <si>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</si>
  <si>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</si>
  <si>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</si>
  <si>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</si>
  <si>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</si>
  <si>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</si>
  <si>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</si>
  <si>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</si>
  <si>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</si>
  <si>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</si>
  <si>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</si>
  <si>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</si>
  <si>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</si>
  <si>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</si>
  <si>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</si>
  <si>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</si>
  <si>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</si>
  <si>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</si>
  <si>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</si>
  <si>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</si>
  <si>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</si>
  <si>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</si>
  <si>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</si>
  <si>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</si>
  <si>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</si>
  <si>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</si>
  <si>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</si>
  <si>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</si>
  <si>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</si>
  <si>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</si>
  <si>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</si>
  <si>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</si>
  <si>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</si>
  <si>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</si>
  <si>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</si>
  <si>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</si>
  <si>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</si>
  <si>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</si>
  <si>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</si>
  <si>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</si>
  <si>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</si>
  <si>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</si>
  <si>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</si>
  <si>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</si>
  <si>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</si>
  <si>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</si>
  <si>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</si>
  <si>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</si>
  <si>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</si>
  <si>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</si>
  <si>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</si>
  <si>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</si>
  <si>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</si>
  <si>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</si>
  <si>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</si>
  <si>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</si>
  <si>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</si>
  <si>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</si>
  <si>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</si>
  <si>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</si>
  <si>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</si>
  <si>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</si>
  <si>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</si>
  <si>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</si>
  <si>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</si>
  <si>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</si>
  <si>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</si>
  <si>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</si>
  <si>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</si>
  <si>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</si>
  <si>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</si>
  <si>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</si>
  <si>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</si>
  <si>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</si>
  <si>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</si>
  <si>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</si>
  <si>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</si>
  <si>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</si>
  <si>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</si>
  <si>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</si>
  <si>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</si>
  <si>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</si>
  <si>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</si>
  <si>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</si>
  <si>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</si>
  <si>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</si>
  <si>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</si>
  <si>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</si>
  <si>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</si>
  <si>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</si>
  <si>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</si>
  <si>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</si>
  <si>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</si>
  <si>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</si>
  <si>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</si>
  <si>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</si>
  <si>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</si>
  <si>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</si>
  <si>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</si>
  <si>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</si>
  <si>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</si>
  <si>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</si>
  <si>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</si>
  <si>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</si>
  <si>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</si>
  <si>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</si>
  <si>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</si>
  <si>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</si>
  <si>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</si>
  <si>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</si>
  <si>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</si>
  <si>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</si>
  <si>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</si>
  <si>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</si>
  <si>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</si>
  <si>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</si>
  <si>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</si>
  <si>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</si>
  <si>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</si>
  <si>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</si>
  <si>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</si>
  <si>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</si>
  <si>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</si>
  <si>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</si>
  <si>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</si>
  <si>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</si>
  <si>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</si>
  <si>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</si>
  <si>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</si>
  <si>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</si>
  <si>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</si>
  <si>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</si>
  <si>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</si>
  <si>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</si>
  <si>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</si>
  <si>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</si>
  <si>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</si>
  <si>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</si>
  <si>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</si>
  <si>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</si>
  <si>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</si>
  <si>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</si>
  <si>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</si>
  <si>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</si>
  <si>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</si>
  <si>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</si>
  <si>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</si>
  <si>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</si>
  <si>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</si>
  <si>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</si>
  <si>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</si>
  <si>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</si>
  <si>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</si>
  <si>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</si>
  <si>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</si>
  <si>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</si>
  <si>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</si>
  <si>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</si>
  <si>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</si>
  <si>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</si>
  <si>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</si>
  <si>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</si>
  <si>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</si>
  <si>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</si>
  <si>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</si>
  <si>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</si>
  <si>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</si>
  <si>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</si>
  <si>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</si>
  <si>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</si>
  <si>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</si>
  <si>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</si>
  <si>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</si>
  <si>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</si>
  <si>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</si>
  <si>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</si>
  <si>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</si>
  <si>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</si>
  <si>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</si>
  <si>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</si>
  <si>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</si>
  <si>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</si>
  <si>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</si>
  <si>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</si>
  <si>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</si>
  <si>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</si>
  <si>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</si>
  <si>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</si>
  <si>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</si>
  <si>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</si>
  <si>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</si>
  <si>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</si>
  <si>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</si>
  <si>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</si>
  <si>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</si>
  <si>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</si>
  <si>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</si>
  <si>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</si>
  <si>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</si>
  <si>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</si>
  <si>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</si>
  <si>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</si>
  <si>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</si>
  <si>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</si>
  <si>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</si>
  <si>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</si>
  <si>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</si>
  <si>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</si>
  <si>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</si>
  <si>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</si>
  <si>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</si>
  <si>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</si>
  <si>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</si>
  <si>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</si>
  <si>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</si>
  <si>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</si>
  <si>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</si>
  <si>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</si>
  <si>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</si>
  <si>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</si>
  <si>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</si>
  <si>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</si>
  <si>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</si>
  <si>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</si>
  <si>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</si>
  <si>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</si>
  <si>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</si>
  <si>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</si>
  <si>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</si>
  <si>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</si>
  <si>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</si>
  <si>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</si>
  <si>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</si>
  <si>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</si>
  <si>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</si>
  <si>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</si>
  <si>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</si>
  <si>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</si>
  <si>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</si>
  <si>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</si>
  <si>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</si>
  <si>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</si>
  <si>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</si>
  <si>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</si>
  <si>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</si>
  <si>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</si>
  <si>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</si>
  <si>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</si>
  <si>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</si>
  <si>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</si>
  <si>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</si>
  <si>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</si>
  <si>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</si>
  <si>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</si>
  <si>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</si>
  <si>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</si>
  <si>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</si>
  <si>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</si>
  <si>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</si>
  <si>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</si>
  <si>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</si>
  <si>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</si>
  <si>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</si>
  <si>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</si>
  <si>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</si>
  <si>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</si>
  <si>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</si>
  <si>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</si>
  <si>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</si>
  <si>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</si>
  <si>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</si>
  <si>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</si>
  <si>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</si>
  <si>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</si>
  <si>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</si>
  <si>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</si>
  <si>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</si>
  <si>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</si>
  <si>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</si>
  <si>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</si>
  <si>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</si>
  <si>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</si>
  <si>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</si>
  <si>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</si>
  <si>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</si>
  <si>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</si>
  <si>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</si>
  <si>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</si>
  <si>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</si>
  <si>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</si>
  <si>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</si>
  <si>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</si>
  <si>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</si>
  <si>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</si>
  <si>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</si>
  <si>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</si>
  <si>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</si>
  <si>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</si>
  <si>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</si>
  <si>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</si>
  <si>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</si>
  <si>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</si>
  <si>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</si>
  <si>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</si>
  <si>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</si>
  <si>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</si>
  <si>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</si>
  <si>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</si>
  <si>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</si>
  <si>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</si>
  <si>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</si>
  <si>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</si>
  <si>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</si>
  <si>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</si>
  <si>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</si>
  <si>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</si>
  <si>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</si>
  <si>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</si>
  <si>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</si>
  <si>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</si>
  <si>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</si>
  <si>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</si>
  <si>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</si>
  <si>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</si>
  <si>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</si>
  <si>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</si>
  <si>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</si>
  <si>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</si>
  <si>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</si>
  <si>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</si>
  <si>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</si>
  <si>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</si>
  <si>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</si>
  <si>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</si>
  <si>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</si>
  <si>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</si>
  <si>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</si>
  <si>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</si>
  <si>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</si>
  <si>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</si>
  <si>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</si>
  <si>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</si>
  <si>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</si>
  <si>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</si>
  <si>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</si>
  <si>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</si>
  <si>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</si>
  <si>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</si>
  <si>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</si>
  <si>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</si>
  <si>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</si>
  <si>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</si>
  <si>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</si>
  <si>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</si>
  <si>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</si>
  <si>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</si>
  <si>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</si>
  <si>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</si>
  <si>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</si>
  <si>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</si>
  <si>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</si>
  <si>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</si>
  <si>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</si>
  <si>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</si>
  <si>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</si>
  <si>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</si>
  <si>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</si>
  <si>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</si>
  <si>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</si>
  <si>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</si>
  <si>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</si>
  <si>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</si>
  <si>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</si>
  <si>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</si>
  <si>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</si>
  <si>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</si>
  <si>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</si>
  <si>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</si>
  <si>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</si>
  <si>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</si>
  <si>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</si>
  <si>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</si>
  <si>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</si>
  <si>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</si>
  <si>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</si>
  <si>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</si>
  <si>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</si>
  <si>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</si>
  <si>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</si>
  <si>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</si>
  <si>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</si>
  <si>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</si>
  <si>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</si>
  <si>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</si>
  <si>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</si>
  <si>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</si>
  <si>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</si>
  <si>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</si>
  <si>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</si>
  <si>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</si>
  <si>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</si>
  <si>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</si>
  <si>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</si>
  <si>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</si>
  <si>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</si>
  <si>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</si>
  <si>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</si>
  <si>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</si>
  <si>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</si>
  <si>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</si>
  <si>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</si>
  <si>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</si>
  <si>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</si>
  <si>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</si>
  <si>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</si>
  <si>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</si>
  <si>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</si>
  <si>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</si>
  <si>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</si>
  <si>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</si>
  <si>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</si>
  <si>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</si>
  <si>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</si>
  <si>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</si>
  <si>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</si>
  <si>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</si>
  <si>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</si>
  <si>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</si>
  <si>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</si>
  <si>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</si>
  <si>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</si>
  <si>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</si>
  <si>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</si>
  <si>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</si>
  <si>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</si>
  <si>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</si>
  <si>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</si>
  <si>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</si>
  <si>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</si>
  <si>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</si>
  <si>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</si>
  <si>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</si>
  <si>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</si>
  <si>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</si>
  <si>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</si>
  <si>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</si>
  <si>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</si>
  <si>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</si>
  <si>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</si>
  <si>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</si>
  <si>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</si>
  <si>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</si>
  <si>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</si>
  <si>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</si>
  <si>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</si>
  <si>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</si>
  <si>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</si>
  <si>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</si>
  <si>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</si>
  <si>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</si>
  <si>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</si>
  <si>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</si>
  <si>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</si>
  <si>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</si>
  <si>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</si>
  <si>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</si>
  <si>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</si>
  <si>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</si>
  <si>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</si>
  <si>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</si>
  <si>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</si>
  <si>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</si>
  <si>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</si>
  <si>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</si>
  <si>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</si>
  <si>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</si>
  <si>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</si>
  <si>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</si>
  <si>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</si>
  <si>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</si>
  <si>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</si>
  <si>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</si>
  <si>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</si>
  <si>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</si>
  <si>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</si>
  <si>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</si>
  <si>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</si>
  <si>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</si>
  <si>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</si>
  <si>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</si>
  <si>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</si>
  <si>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</si>
  <si>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</si>
  <si>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</si>
  <si>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</si>
  <si>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</si>
  <si>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</si>
  <si>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</si>
  <si>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</si>
  <si>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</si>
  <si>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</si>
  <si>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</si>
  <si>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</si>
  <si>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</si>
  <si>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</si>
  <si>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</si>
  <si>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</si>
  <si>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</si>
  <si>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</si>
  <si>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</si>
  <si>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</si>
  <si>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</si>
  <si>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</si>
  <si>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</si>
  <si>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</si>
  <si>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</si>
  <si>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</si>
  <si>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</si>
  <si>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</si>
  <si>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</si>
  <si>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</si>
  <si>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</si>
  <si>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</si>
  <si>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</si>
  <si>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</si>
  <si>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</si>
  <si>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</si>
  <si>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</si>
  <si>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</si>
  <si>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</si>
  <si>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</si>
  <si>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</si>
  <si>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</si>
  <si>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</si>
  <si>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</si>
  <si>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</si>
  <si>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</si>
  <si>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</si>
  <si>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</si>
  <si>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</si>
  <si>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</si>
  <si>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</si>
  <si>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</si>
  <si>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</si>
  <si>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</si>
  <si>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</si>
  <si>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</si>
  <si>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</si>
  <si>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</si>
  <si>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</si>
  <si>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</si>
  <si>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</si>
  <si>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</si>
  <si>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</si>
  <si>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</si>
  <si>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</si>
  <si>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</si>
  <si>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</si>
  <si>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</si>
  <si>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</si>
  <si>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</si>
  <si>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</si>
  <si>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</si>
  <si>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</si>
  <si>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</si>
  <si>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</si>
  <si>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</si>
  <si>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</si>
  <si>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</si>
  <si>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</si>
  <si>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</si>
  <si>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</si>
  <si>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</si>
  <si>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</si>
  <si>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</si>
  <si>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</si>
  <si>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</si>
  <si>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</si>
  <si>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</si>
  <si>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</si>
  <si>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</si>
  <si>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</si>
  <si>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</si>
  <si>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</si>
  <si>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</si>
  <si>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</si>
  <si>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</si>
  <si>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</si>
  <si>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</si>
  <si>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</si>
  <si>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</si>
  <si>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</si>
  <si>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</si>
  <si>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</si>
  <si>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</si>
  <si>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</si>
  <si>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</si>
  <si>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</si>
  <si>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</si>
  <si>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</si>
  <si>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</si>
  <si>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</si>
  <si>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</si>
  <si>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</si>
  <si>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</si>
  <si>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</si>
  <si>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</si>
  <si>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</si>
  <si>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</si>
  <si>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</si>
  <si>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</si>
  <si>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</si>
  <si>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</si>
  <si>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</si>
  <si>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</si>
  <si>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</si>
  <si>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</si>
  <si>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</si>
  <si>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</si>
  <si>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</si>
  <si>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</si>
  <si>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</si>
  <si>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</si>
  <si>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</si>
  <si>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</si>
  <si>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</si>
  <si>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</si>
  <si>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</si>
  <si>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</si>
  <si>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</si>
  <si>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</si>
  <si>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</si>
  <si>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</si>
  <si>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</si>
  <si>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</si>
  <si>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</si>
  <si>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</si>
  <si>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</si>
  <si>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</si>
  <si>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</si>
  <si>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</si>
  <si>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</si>
  <si>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</si>
  <si>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</si>
  <si>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</si>
  <si>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</si>
  <si>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</si>
  <si>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</si>
  <si>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</si>
  <si>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</si>
  <si>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</si>
  <si>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</si>
  <si>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</si>
  <si>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</si>
  <si>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</si>
  <si>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</si>
  <si>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</si>
  <si>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</si>
  <si>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</si>
  <si>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</si>
  <si>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</si>
  <si>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</si>
  <si>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</si>
  <si>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</si>
  <si>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</si>
  <si>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</si>
  <si>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</si>
  <si>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</si>
  <si>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</si>
  <si>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</si>
  <si>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</si>
  <si>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</si>
  <si>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</si>
  <si>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</si>
  <si>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</si>
  <si>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</si>
  <si>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</si>
  <si>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</si>
  <si>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</si>
  <si>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</si>
  <si>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</si>
  <si>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</si>
  <si>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</si>
  <si>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</si>
  <si>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</si>
  <si>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</si>
  <si>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</si>
  <si>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</si>
  <si>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</si>
  <si>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</si>
  <si>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</si>
  <si>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</si>
  <si>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</si>
  <si>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</si>
  <si>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</si>
  <si>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</si>
  <si>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</si>
  <si>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</si>
  <si>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</si>
  <si>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</si>
  <si>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</si>
  <si>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</si>
  <si>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</si>
  <si>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</si>
  <si>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</si>
  <si>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</si>
  <si>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</si>
  <si>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</si>
  <si>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</si>
  <si>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</si>
  <si>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</si>
  <si>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</si>
  <si>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</si>
  <si>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</si>
  <si>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</si>
  <si>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</si>
  <si>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</si>
  <si>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</si>
  <si>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</si>
  <si>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</si>
  <si>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</si>
  <si>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</si>
  <si>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</si>
  <si>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</si>
  <si>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</si>
  <si>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</si>
  <si>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</si>
  <si>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</si>
  <si>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</si>
  <si>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</si>
  <si>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</si>
  <si>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</si>
  <si>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</si>
  <si>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</si>
  <si>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</si>
  <si>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</si>
  <si>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</si>
  <si>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</si>
  <si>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</si>
  <si>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</si>
  <si>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</si>
  <si>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</si>
  <si>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</si>
  <si>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</si>
  <si>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</si>
  <si>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</si>
  <si>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</si>
  <si>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</si>
  <si>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</si>
  <si>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</si>
  <si>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</si>
  <si>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</si>
  <si>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</si>
  <si>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</si>
  <si>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</si>
  <si>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</si>
  <si>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</si>
  <si>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</si>
  <si>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</si>
  <si>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</si>
  <si>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</si>
  <si>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</si>
  <si>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</si>
  <si>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</si>
  <si>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</si>
  <si>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</si>
  <si>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</si>
  <si>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</si>
  <si>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</si>
  <si>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</si>
  <si>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</si>
  <si>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</si>
  <si>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</si>
  <si>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</si>
  <si>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</si>
  <si>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</si>
  <si>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</si>
  <si>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</si>
  <si>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</si>
  <si>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</si>
  <si>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</si>
  <si>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</si>
  <si>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</si>
  <si>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</si>
  <si>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</si>
  <si>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</si>
  <si>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</si>
  <si>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</si>
  <si>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</si>
  <si>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</si>
  <si>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</si>
  <si>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</si>
  <si>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</si>
  <si>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</si>
  <si>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</si>
  <si>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</si>
  <si>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</si>
  <si>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</si>
  <si>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</si>
  <si>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</si>
  <si>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</si>
  <si>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</si>
  <si>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</si>
  <si>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</si>
  <si>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</si>
  <si>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</si>
  <si>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</si>
  <si>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</si>
  <si>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</si>
  <si>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</si>
  <si>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</si>
  <si>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</si>
  <si>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</si>
  <si>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</si>
  <si>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</si>
  <si>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</si>
  <si>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</si>
  <si>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</si>
  <si>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</si>
  <si>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</si>
  <si>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</si>
  <si>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</si>
  <si>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</si>
  <si>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</si>
  <si>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</si>
  <si>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</si>
  <si>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</si>
  <si>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</si>
  <si>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</si>
  <si>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</si>
  <si>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</si>
  <si>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</si>
  <si>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</si>
  <si>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</si>
  <si>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</si>
  <si>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</si>
  <si>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</si>
  <si>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</si>
  <si>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</si>
  <si>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</si>
  <si>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</si>
  <si>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</si>
  <si>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</si>
  <si>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</si>
  <si>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</si>
  <si>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</si>
  <si>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</si>
  <si>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</si>
  <si>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</si>
  <si>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</si>
  <si>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</si>
  <si>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</si>
  <si>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</si>
  <si>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</si>
  <si>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</si>
  <si>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</si>
  <si>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</si>
  <si>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</si>
  <si>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</si>
  <si>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</si>
  <si>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</si>
  <si>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</si>
  <si>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</si>
  <si>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</si>
  <si>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</si>
  <si>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</si>
  <si>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</si>
  <si>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</si>
  <si>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</si>
  <si>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</si>
  <si>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</si>
  <si>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</si>
  <si>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</si>
  <si>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</si>
  <si>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</si>
  <si>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</si>
  <si>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</si>
  <si>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</si>
  <si>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</si>
  <si>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</si>
  <si>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</si>
  <si>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</si>
  <si>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</si>
  <si>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</si>
  <si>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</si>
  <si>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</si>
  <si>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</si>
  <si>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</si>
  <si>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</si>
  <si>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</si>
  <si>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</si>
  <si>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</si>
  <si>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</si>
  <si>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</si>
  <si>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</si>
  <si>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</si>
  <si>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</si>
  <si>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</si>
  <si>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</si>
  <si>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</si>
  <si>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</si>
  <si>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</si>
  <si>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</si>
  <si>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</si>
  <si>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</si>
  <si>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</si>
  <si>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</si>
  <si>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</si>
  <si>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</si>
  <si>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</si>
  <si>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</si>
  <si>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</si>
  <si>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</si>
  <si>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</si>
  <si>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</si>
  <si>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</si>
  <si>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</si>
  <si>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</si>
  <si>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</si>
  <si>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</si>
  <si>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</si>
  <si>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</si>
  <si>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</si>
  <si>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</si>
  <si>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</si>
  <si>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</si>
  <si>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</si>
  <si>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</si>
  <si>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</si>
  <si>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</si>
  <si>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</si>
  <si>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</si>
  <si>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</si>
  <si>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</si>
  <si>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</si>
  <si>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</si>
  <si>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</si>
  <si>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</si>
  <si>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</si>
  <si>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</si>
  <si>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</si>
  <si>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</si>
  <si>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</si>
  <si>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</si>
  <si>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</si>
  <si>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</si>
  <si>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</si>
  <si>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</si>
  <si>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</si>
  <si>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</si>
  <si>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</si>
  <si>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</si>
  <si>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</si>
  <si>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</si>
  <si>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</si>
  <si>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</si>
  <si>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</si>
  <si>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</si>
  <si>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</si>
  <si>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</si>
  <si>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</si>
  <si>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</si>
  <si>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</si>
  <si>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</si>
  <si>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</si>
  <si>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</si>
  <si>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</si>
  <si>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</si>
  <si>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</si>
  <si>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</si>
  <si>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</si>
  <si>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</si>
  <si>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</si>
  <si>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</si>
  <si>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</si>
  <si>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</si>
  <si>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</si>
  <si>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</si>
  <si>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</si>
  <si>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</si>
  <si>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</si>
  <si>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</si>
  <si>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</si>
  <si>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</si>
  <si>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</si>
  <si>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</si>
  <si>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</si>
  <si>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</si>
  <si>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</si>
  <si>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</si>
  <si>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</si>
  <si>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</si>
  <si>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</si>
  <si>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</si>
  <si>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</si>
  <si>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</si>
  <si>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</si>
  <si>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</si>
  <si>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</si>
  <si>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</si>
  <si>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</si>
  <si>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</si>
  <si>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</si>
  <si>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</si>
  <si>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</si>
  <si>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</si>
  <si>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</si>
  <si>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</si>
  <si>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</si>
  <si>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</si>
  <si>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</si>
  <si>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</si>
  <si>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</si>
  <si>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</si>
  <si>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</si>
  <si>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</si>
  <si>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</si>
  <si>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</si>
  <si>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</si>
  <si>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</si>
  <si>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</si>
  <si>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</si>
  <si>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</si>
  <si>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</si>
  <si>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</si>
  <si>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</si>
  <si>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</si>
  <si>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</si>
  <si>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</si>
  <si>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</si>
  <si>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</si>
  <si>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</si>
  <si>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</si>
  <si>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</si>
  <si>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</si>
  <si>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</si>
  <si>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</si>
  <si>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</si>
  <si>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</si>
  <si>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</si>
  <si>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</si>
  <si>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</si>
  <si>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</si>
  <si>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</si>
  <si>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</si>
  <si>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</si>
  <si>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</si>
  <si>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</si>
  <si>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</si>
  <si>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</si>
  <si>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</si>
  <si>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</si>
  <si>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</si>
  <si>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</si>
  <si>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</si>
  <si>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</si>
  <si>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</si>
  <si>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</si>
  <si>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</si>
  <si>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</si>
  <si>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</si>
  <si>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</si>
  <si>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</si>
  <si>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</si>
  <si>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</si>
  <si>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</si>
  <si>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</si>
  <si>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</si>
  <si>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</si>
  <si>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</si>
  <si>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</si>
  <si>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</si>
  <si>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</si>
  <si>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</si>
  <si>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</si>
  <si>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</si>
  <si>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</si>
  <si>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</si>
  <si>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</si>
  <si>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</si>
  <si>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</si>
  <si>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</si>
  <si>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</si>
  <si>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</si>
  <si>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</si>
  <si>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</si>
  <si>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</si>
  <si>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</si>
  <si>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</si>
  <si>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</si>
  <si>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</si>
  <si>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</si>
  <si>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</si>
  <si>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</si>
  <si>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</si>
  <si>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</si>
  <si>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</si>
  <si>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</si>
  <si>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</si>
  <si>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</si>
  <si>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</si>
  <si>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</si>
  <si>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</si>
  <si>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</si>
  <si>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</si>
  <si>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</si>
  <si>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</si>
  <si>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</si>
  <si>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</si>
  <si>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</si>
  <si>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</si>
  <si>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</si>
  <si>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</si>
  <si>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</si>
  <si>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</si>
  <si>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</si>
  <si>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</si>
  <si>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</si>
  <si>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</si>
  <si>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</si>
  <si>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</si>
  <si>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</si>
  <si>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</si>
  <si>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</si>
  <si>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</si>
  <si>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</si>
  <si>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</si>
  <si>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</si>
  <si>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</si>
  <si>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</si>
  <si>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</si>
  <si>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</si>
  <si>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</si>
  <si>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</si>
  <si>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</si>
  <si>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</si>
  <si>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</si>
  <si>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</si>
  <si>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</si>
  <si>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</si>
  <si>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</si>
  <si>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</si>
  <si>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</si>
  <si>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</si>
  <si>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</si>
  <si>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</si>
  <si>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</si>
  <si>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</si>
  <si>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</si>
  <si>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</si>
  <si>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</si>
  <si>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</si>
  <si>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</si>
  <si>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</si>
  <si>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</si>
  <si>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</si>
  <si>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</si>
  <si>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</si>
  <si>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</si>
  <si>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</si>
  <si>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</si>
  <si>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</si>
  <si>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</si>
  <si>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</si>
  <si>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</si>
  <si>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</si>
  <si>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</si>
  <si>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</si>
  <si>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</si>
  <si>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</si>
  <si>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</si>
  <si>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</si>
  <si>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</si>
  <si>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</si>
  <si>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</si>
  <si>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</si>
  <si>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</si>
  <si>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</si>
  <si>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</si>
  <si>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</si>
  <si>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</si>
  <si>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</si>
  <si>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</si>
  <si>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</si>
  <si>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</si>
  <si>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</si>
  <si>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</si>
  <si>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</si>
  <si>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</si>
  <si>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</si>
  <si>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</si>
  <si>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</si>
  <si>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</si>
  <si>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</si>
  <si>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</si>
  <si>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</si>
  <si>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</si>
  <si>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</si>
  <si>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</si>
  <si>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</si>
  <si>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</si>
  <si>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</si>
  <si>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</si>
  <si>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</si>
  <si>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</si>
  <si>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</si>
  <si>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</si>
  <si>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</si>
  <si>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</si>
  <si>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</si>
  <si>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</si>
  <si>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</si>
  <si>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</si>
  <si>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</si>
  <si>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</si>
  <si>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</si>
  <si>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</si>
  <si>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</si>
  <si>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</si>
  <si>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</si>
  <si>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</si>
  <si>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</si>
  <si>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</si>
  <si>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</si>
  <si>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</si>
  <si>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</si>
  <si>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</si>
  <si>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</si>
  <si>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</si>
  <si>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</si>
  <si>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</si>
  <si>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</si>
  <si>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</si>
  <si>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</si>
  <si>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</si>
  <si>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</si>
  <si>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</si>
  <si>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</si>
  <si>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</si>
  <si>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</si>
  <si>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</si>
  <si>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</si>
  <si>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</si>
  <si>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</si>
  <si>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</si>
  <si>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</si>
  <si>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</si>
  <si>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</si>
  <si>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</si>
  <si>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</si>
  <si>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</si>
  <si>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</si>
  <si>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</si>
  <si>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</si>
  <si>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</si>
  <si>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</si>
  <si>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</si>
  <si>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</si>
  <si>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</si>
  <si>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</si>
  <si>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</si>
  <si>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</si>
  <si>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</si>
  <si>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</si>
  <si>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</si>
  <si>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</si>
  <si>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</si>
  <si>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</si>
  <si>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</si>
  <si>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</si>
  <si>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</si>
  <si>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</si>
  <si>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</si>
  <si>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</si>
  <si>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</si>
  <si>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</si>
  <si>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</si>
  <si>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</si>
  <si>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</si>
  <si>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</si>
  <si>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</si>
  <si>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</si>
  <si>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</si>
  <si>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</si>
  <si>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</si>
  <si>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</si>
  <si>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</si>
  <si>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</si>
  <si>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</si>
  <si>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</si>
  <si>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</si>
  <si>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</si>
  <si>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</si>
  <si>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</si>
  <si>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</si>
  <si>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</si>
  <si>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</si>
  <si>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</si>
  <si>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</si>
  <si>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</si>
  <si>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</si>
  <si>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</si>
  <si>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</si>
  <si>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</si>
  <si>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</si>
  <si>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</si>
  <si>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</si>
  <si>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</si>
  <si>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</si>
  <si>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</si>
  <si>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</si>
  <si>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</si>
  <si>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</si>
  <si>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</si>
  <si>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</si>
  <si>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</si>
  <si>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</si>
  <si>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</si>
  <si>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</si>
  <si>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</si>
  <si>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</si>
  <si>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</si>
  <si>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</si>
  <si>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</si>
  <si>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</si>
  <si>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</si>
  <si>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</si>
  <si>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</si>
  <si>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</si>
  <si>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</si>
  <si>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</si>
  <si>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</si>
  <si>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</si>
  <si>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</si>
  <si>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</si>
  <si>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</si>
  <si>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</si>
  <si>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</si>
  <si>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</si>
  <si>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</si>
  <si>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</si>
  <si>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</si>
  <si>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</si>
  <si>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</si>
  <si>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</si>
  <si>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</si>
  <si>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</si>
  <si>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</si>
  <si>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</si>
  <si>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</si>
  <si>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</si>
  <si>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</si>
  <si>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</si>
  <si>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</si>
  <si>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</si>
  <si>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</si>
  <si>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</si>
  <si>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</si>
  <si>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</si>
  <si>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</si>
  <si>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</si>
  <si>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</si>
  <si>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</si>
  <si>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</si>
  <si>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</si>
  <si>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</si>
  <si>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</si>
  <si>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</si>
  <si>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</si>
  <si>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</si>
  <si>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</si>
  <si>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</si>
  <si>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</si>
  <si>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</si>
  <si>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</si>
  <si>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</si>
  <si>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</si>
  <si>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</si>
  <si>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</si>
  <si>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</si>
  <si>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</si>
  <si>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</si>
  <si>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</si>
  <si>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</si>
  <si>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</si>
  <si>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</si>
  <si>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</si>
  <si>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</si>
  <si>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</si>
  <si>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</si>
  <si>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</si>
  <si>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</si>
  <si>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</si>
  <si>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</si>
  <si>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</si>
  <si>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</si>
  <si>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</si>
  <si>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</si>
  <si>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</si>
  <si>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</si>
  <si>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</si>
  <si>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</si>
  <si>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</si>
  <si>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</si>
  <si>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</si>
  <si>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</si>
  <si>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</si>
  <si>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</si>
  <si>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</si>
  <si>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</si>
  <si>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</si>
  <si>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</si>
  <si>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</si>
  <si>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</si>
  <si>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</si>
  <si>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</si>
  <si>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</si>
  <si>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</si>
  <si>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</si>
  <si>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</si>
  <si>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</si>
  <si>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</si>
  <si>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</si>
  <si>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</si>
  <si>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</si>
  <si>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</si>
  <si>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</si>
  <si>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</si>
  <si>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</si>
  <si>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</si>
  <si>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</si>
  <si>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</si>
  <si>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</si>
  <si>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</si>
  <si>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</si>
  <si>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</si>
  <si>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</si>
  <si>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</si>
  <si>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</si>
  <si>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</si>
  <si>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</si>
  <si>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</si>
  <si>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</si>
  <si>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</si>
  <si>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</si>
  <si>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</si>
  <si>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</si>
  <si>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</si>
  <si>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</si>
  <si>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</si>
  <si>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</si>
  <si>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</si>
  <si>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</si>
  <si>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</si>
  <si>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</si>
  <si>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</si>
  <si>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</si>
  <si>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</si>
  <si>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</si>
  <si>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</si>
  <si>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</si>
  <si>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</si>
  <si>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</si>
  <si>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</si>
  <si>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</si>
  <si>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</si>
  <si>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</si>
  <si>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</si>
  <si>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</si>
  <si>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</si>
  <si>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</si>
  <si>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</si>
  <si>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</si>
  <si>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</si>
  <si>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</si>
  <si>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</si>
  <si>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</si>
  <si>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</si>
  <si>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</si>
  <si>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</si>
  <si>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</si>
  <si>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</si>
  <si>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</si>
  <si>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</si>
  <si>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</si>
  <si>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</si>
  <si>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</si>
  <si>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</si>
  <si>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</si>
  <si>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</si>
  <si>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</si>
  <si>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</si>
  <si>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</si>
  <si>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</si>
  <si>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</si>
  <si>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</si>
  <si>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</si>
  <si>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</si>
  <si>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</si>
  <si>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</si>
  <si>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</si>
  <si>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</si>
  <si>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</si>
  <si>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</si>
  <si>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</si>
  <si>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</si>
  <si>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</si>
  <si>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</si>
  <si>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</si>
  <si>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</si>
  <si>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</si>
  <si>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</si>
  <si>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</si>
  <si>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</si>
  <si>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</si>
  <si>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</si>
  <si>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</si>
  <si>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</si>
  <si>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</si>
  <si>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</si>
  <si>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</si>
  <si>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</si>
  <si>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</si>
  <si>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</si>
  <si>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</si>
  <si>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</si>
  <si>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</si>
  <si>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</si>
  <si>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</si>
  <si>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</si>
  <si>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</si>
  <si>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</si>
  <si>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</si>
  <si>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</si>
  <si>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</si>
  <si>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</si>
  <si>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</si>
  <si>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</si>
  <si>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</si>
  <si>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</si>
  <si>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</si>
  <si>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</si>
  <si>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</si>
  <si>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</si>
  <si>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</si>
  <si>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</si>
  <si>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</si>
  <si>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</si>
  <si>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</si>
  <si>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</si>
  <si>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</si>
  <si>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</si>
  <si>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</si>
  <si>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</si>
  <si>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</si>
  <si>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</si>
  <si>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</si>
  <si>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</si>
  <si>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</si>
  <si>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</si>
  <si>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</si>
  <si>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</si>
  <si>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</si>
  <si>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</si>
  <si>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</si>
  <si>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</si>
  <si>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</si>
  <si>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</si>
  <si>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</si>
  <si>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</si>
  <si>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</si>
  <si>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</si>
  <si>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</si>
  <si>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</si>
  <si>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</si>
  <si>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</si>
  <si>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</si>
  <si>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</si>
  <si>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</si>
  <si>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</si>
  <si>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</si>
  <si>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</si>
  <si>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</si>
  <si>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</si>
  <si>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</si>
  <si>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</si>
  <si>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</si>
  <si>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</si>
  <si>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</si>
  <si>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</si>
  <si>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</si>
  <si>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</si>
  <si>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</si>
  <si>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</si>
  <si>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</si>
  <si>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</si>
  <si>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</si>
  <si>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</si>
  <si>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</si>
  <si>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</si>
  <si>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</si>
  <si>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</si>
  <si>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</si>
  <si>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</si>
  <si>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</si>
  <si>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</si>
  <si>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</si>
  <si>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</si>
  <si>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</si>
  <si>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</si>
  <si>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</si>
  <si>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</si>
  <si>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</si>
  <si>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</si>
  <si>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</si>
  <si>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</si>
  <si>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</si>
  <si>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</si>
  <si>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</si>
  <si>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</si>
  <si>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</si>
  <si>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</si>
  <si>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</si>
  <si>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</si>
  <si>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</si>
  <si>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</si>
  <si>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</si>
  <si>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</si>
  <si>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</si>
  <si>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</si>
  <si>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</si>
  <si>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</si>
  <si>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</si>
  <si>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</si>
  <si>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</si>
  <si>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</si>
  <si>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</si>
  <si>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</si>
  <si>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</si>
  <si>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</si>
  <si>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</si>
  <si>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</si>
  <si>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</si>
  <si>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</si>
  <si>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</si>
  <si>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</si>
  <si>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</si>
  <si>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</si>
  <si>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</si>
  <si>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</si>
  <si>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</si>
  <si>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</si>
  <si>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</si>
  <si>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</si>
  <si>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</si>
  <si>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</si>
  <si>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</si>
  <si>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</si>
  <si>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</si>
  <si>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</si>
  <si>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</si>
  <si>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</si>
  <si>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</si>
  <si>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</si>
  <si>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</si>
  <si>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</si>
  <si>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</si>
  <si>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</si>
  <si>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</si>
  <si>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</si>
  <si>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</si>
  <si>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</si>
  <si>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</si>
  <si>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</si>
  <si>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</si>
  <si>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</si>
  <si>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</si>
  <si>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</si>
  <si>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</si>
  <si>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</si>
  <si>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</si>
  <si>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</si>
  <si>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</si>
  <si>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</si>
  <si>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</si>
  <si>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</si>
  <si>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</si>
  <si>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</si>
  <si>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</si>
  <si>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</si>
  <si>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</si>
  <si>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</si>
  <si>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</si>
  <si>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</si>
  <si>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</si>
  <si>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</si>
  <si>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</si>
  <si>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</si>
  <si>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</si>
  <si>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</si>
  <si>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</si>
  <si>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</si>
  <si>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</si>
  <si>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</si>
  <si>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</si>
  <si>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</si>
  <si>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</si>
  <si>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</si>
  <si>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</si>
  <si>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</si>
  <si>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</si>
  <si>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</si>
  <si>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</si>
  <si>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</si>
  <si>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</si>
  <si>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</si>
  <si>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</si>
  <si>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</si>
  <si>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</si>
  <si>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</si>
  <si>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</si>
  <si>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</si>
  <si>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</si>
  <si>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</si>
  <si>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</si>
  <si>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</si>
  <si>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</si>
  <si>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</si>
  <si>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</si>
  <si>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</si>
  <si>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</si>
  <si>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</si>
  <si>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</si>
  <si>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</si>
  <si>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</si>
  <si>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</si>
  <si>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</si>
  <si>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</si>
  <si>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</si>
  <si>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</si>
  <si>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</si>
  <si>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</si>
  <si>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</si>
  <si>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</si>
  <si>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</si>
  <si>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</si>
  <si>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</si>
  <si>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</si>
  <si>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</si>
  <si>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</si>
  <si>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</si>
  <si>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</si>
  <si>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</si>
  <si>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</si>
  <si>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</si>
  <si>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</si>
  <si>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</si>
  <si>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</si>
  <si>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</si>
  <si>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</si>
  <si>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</si>
  <si>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</si>
  <si>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</si>
  <si>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</si>
  <si>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</si>
  <si>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</si>
  <si>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</si>
  <si>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</si>
  <si>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</si>
  <si>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</si>
  <si>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</si>
  <si>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</si>
  <si>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</si>
  <si>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</si>
  <si>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</si>
  <si>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</si>
  <si>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</si>
  <si>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</si>
  <si>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</si>
  <si>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</si>
  <si>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</si>
  <si>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</si>
  <si>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</si>
  <si>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</si>
  <si>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</si>
  <si>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</si>
  <si>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</si>
  <si>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</si>
  <si>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</si>
  <si>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</si>
  <si>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</si>
  <si>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</si>
  <si>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</si>
  <si>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</si>
  <si>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</si>
  <si>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</si>
  <si>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</si>
  <si>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</si>
  <si>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</si>
  <si>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</si>
  <si>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</si>
  <si>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</si>
  <si>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</si>
  <si>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</si>
  <si>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</si>
  <si>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</si>
  <si>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</si>
  <si>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</si>
  <si>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</si>
  <si>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</si>
  <si>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</si>
  <si>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</si>
  <si>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</si>
  <si>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</si>
  <si>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</si>
  <si>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</si>
  <si>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</si>
  <si>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</si>
  <si>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</si>
  <si>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</si>
  <si>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</si>
  <si>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</si>
  <si>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</si>
  <si>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</si>
  <si>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</si>
  <si>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</si>
  <si>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</si>
  <si>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</si>
  <si>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</si>
  <si>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</si>
  <si>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</si>
  <si>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</si>
  <si>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</si>
  <si>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</si>
  <si>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</si>
  <si>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</si>
  <si>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</si>
  <si>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</si>
  <si>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</si>
  <si>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</si>
  <si>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</si>
  <si>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</si>
  <si>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</si>
  <si>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</si>
  <si>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</si>
  <si>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</si>
  <si>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</si>
  <si>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</si>
  <si>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</si>
  <si>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</si>
  <si>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</si>
  <si>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</si>
  <si>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</si>
  <si>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</si>
  <si>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</si>
  <si>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</si>
  <si>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</si>
  <si>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</si>
  <si>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</si>
  <si>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</si>
  <si>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</si>
  <si>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</si>
  <si>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</si>
  <si>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</si>
  <si>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</si>
  <si>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</si>
  <si>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</si>
  <si>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</si>
  <si>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</si>
  <si>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</si>
  <si>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</si>
  <si>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</si>
  <si>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</si>
  <si>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</si>
  <si>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</si>
  <si>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</si>
  <si>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</si>
  <si>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</si>
  <si>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</si>
  <si>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</si>
  <si>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</si>
  <si>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</si>
  <si>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</si>
  <si>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</si>
  <si>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</si>
  <si>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</si>
  <si>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</si>
  <si>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</si>
  <si>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</si>
  <si>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</si>
  <si>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</si>
  <si>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</si>
  <si>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</si>
  <si>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</si>
  <si>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</si>
  <si>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</si>
  <si>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</si>
  <si>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</si>
  <si>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</si>
  <si>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</si>
  <si>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</si>
  <si>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</si>
  <si>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</si>
  <si>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</si>
  <si>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</si>
  <si>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</si>
  <si>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</si>
  <si>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</si>
  <si>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</si>
  <si>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</si>
  <si>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</si>
  <si>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</si>
  <si>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</si>
  <si>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</si>
  <si>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</si>
  <si>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</si>
  <si>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</si>
  <si>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</si>
  <si>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</si>
  <si>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</si>
  <si>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</si>
  <si>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</si>
  <si>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</si>
  <si>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</si>
  <si>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</si>
  <si>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</si>
  <si>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</si>
  <si>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</si>
  <si>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</si>
  <si>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</si>
  <si>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</si>
  <si>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</si>
  <si>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</si>
  <si>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</si>
  <si>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</si>
  <si>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</si>
  <si>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</si>
  <si>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</si>
  <si>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</si>
  <si>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</si>
  <si>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</si>
  <si>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</si>
  <si>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</si>
  <si>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</si>
  <si>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</si>
  <si>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</si>
  <si>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</si>
  <si>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</si>
  <si>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</si>
  <si>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</si>
  <si>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</si>
  <si>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</si>
  <si>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</si>
  <si>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</si>
  <si>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</si>
  <si>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</si>
  <si>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</si>
  <si>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</si>
  <si>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</si>
  <si>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</si>
  <si>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</si>
  <si>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</si>
  <si>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</si>
  <si>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</si>
  <si>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</si>
  <si>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</si>
  <si>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</si>
  <si>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</si>
  <si>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</si>
  <si>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</si>
  <si>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</si>
  <si>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</si>
  <si>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</si>
  <si>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</si>
  <si>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</si>
  <si>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</si>
  <si>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</si>
  <si>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</si>
  <si>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</si>
  <si>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</si>
  <si>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</si>
  <si>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</si>
  <si>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</si>
  <si>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</si>
  <si>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</si>
  <si>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</si>
  <si>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</si>
  <si>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</si>
  <si>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</si>
  <si>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</si>
  <si>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</si>
  <si>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</si>
  <si>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</si>
  <si>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</si>
  <si>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</si>
  <si>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</si>
  <si>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</si>
  <si>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</si>
  <si>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</si>
  <si>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</si>
  <si>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</si>
  <si>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</si>
  <si>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</si>
  <si>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</si>
  <si>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</si>
  <si>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</si>
  <si>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</si>
  <si>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</si>
  <si>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</si>
  <si>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</si>
  <si>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</si>
  <si>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</si>
  <si>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</si>
  <si>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</si>
  <si>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</si>
  <si>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</si>
  <si>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</si>
  <si>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</si>
  <si>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</si>
  <si>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</si>
  <si>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</si>
  <si>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</si>
  <si>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</si>
  <si>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</si>
  <si>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</si>
  <si>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</si>
  <si>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</si>
  <si>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</si>
  <si>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</si>
  <si>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</si>
  <si>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</si>
  <si>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</si>
  <si>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</si>
  <si>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</si>
  <si>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</si>
  <si>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</si>
  <si>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</si>
  <si>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</si>
  <si>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</si>
  <si>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</si>
  <si>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</si>
  <si>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</si>
  <si>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</si>
  <si>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</si>
  <si>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</si>
  <si>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</si>
  <si>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</si>
  <si>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</si>
  <si>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</si>
  <si>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</si>
  <si>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</si>
  <si>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</si>
  <si>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</si>
  <si>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</si>
  <si>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</si>
  <si>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</si>
  <si>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</si>
  <si>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</si>
  <si>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</si>
  <si>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</si>
  <si>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</si>
  <si>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</si>
  <si>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</si>
  <si>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</si>
  <si>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</si>
  <si>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</si>
  <si>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</si>
  <si>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</si>
  <si>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</si>
  <si>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</si>
  <si>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</si>
  <si>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</si>
  <si>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</si>
  <si>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</si>
  <si>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</si>
  <si>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</si>
  <si>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</si>
  <si>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</si>
  <si>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</si>
  <si>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</si>
  <si>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</si>
  <si>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</si>
  <si>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</si>
  <si>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</si>
  <si>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</si>
  <si>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</si>
  <si>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</si>
  <si>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</si>
  <si>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</si>
  <si>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</si>
  <si>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</si>
  <si>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</si>
  <si>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</si>
  <si>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</si>
  <si>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</si>
  <si>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</si>
  <si>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</si>
  <si>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</si>
  <si>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</si>
  <si>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</si>
  <si>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</si>
  <si>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</si>
  <si>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</si>
  <si>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</si>
  <si>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</si>
  <si>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</si>
  <si>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</si>
  <si>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</si>
  <si>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</si>
  <si>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</si>
  <si>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</si>
  <si>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</si>
  <si>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</si>
  <si>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</si>
  <si>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</si>
  <si>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</si>
  <si>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</si>
  <si>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</si>
  <si>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</si>
  <si>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</si>
  <si>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</si>
  <si>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</si>
  <si>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</si>
  <si>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</si>
  <si>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</si>
  <si>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</si>
  <si>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</si>
  <si>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</si>
  <si>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</si>
  <si>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</si>
  <si>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</si>
  <si>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</si>
  <si>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</si>
  <si>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</si>
  <si>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</si>
  <si>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</si>
  <si>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</si>
  <si>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</si>
  <si>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</si>
  <si>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</si>
  <si>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</si>
  <si>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</si>
  <si>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</si>
  <si>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</si>
  <si>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</si>
  <si>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</si>
  <si>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</si>
  <si>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</si>
  <si>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</si>
  <si>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</si>
  <si>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</si>
  <si>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</si>
  <si>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</si>
  <si>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</si>
  <si>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</si>
  <si>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</si>
  <si>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</si>
  <si>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</si>
  <si>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</si>
  <si>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</si>
  <si>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</si>
  <si>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</si>
  <si>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</si>
  <si>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</si>
  <si>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</si>
  <si>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</si>
  <si>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</si>
  <si>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</si>
  <si>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</si>
  <si>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</si>
  <si>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</si>
  <si>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</si>
  <si>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</si>
  <si>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</si>
  <si>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</si>
  <si>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</si>
  <si>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</si>
  <si>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</si>
  <si>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</si>
  <si>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</si>
  <si>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</si>
  <si>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</si>
  <si>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</si>
  <si>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</si>
  <si>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</si>
  <si>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</si>
  <si>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</si>
  <si>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</si>
  <si>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</si>
  <si>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</si>
  <si>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</si>
  <si>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</si>
  <si>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</si>
  <si>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</si>
  <si>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</si>
  <si>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</si>
  <si>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</si>
  <si>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</si>
  <si>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</si>
  <si>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</si>
  <si>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</si>
  <si>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</si>
  <si>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</si>
  <si>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</si>
  <si>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</si>
  <si>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</si>
  <si>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</si>
  <si>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</si>
  <si>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</si>
  <si>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</si>
  <si>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</si>
  <si>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</si>
  <si>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</si>
  <si>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</si>
  <si>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</si>
  <si>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</si>
  <si>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</si>
  <si>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</si>
  <si>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</si>
  <si>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</si>
  <si>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</si>
  <si>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</si>
  <si>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</si>
  <si>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</si>
  <si>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</si>
  <si>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</si>
  <si>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</si>
  <si>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</si>
  <si>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</si>
  <si>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</si>
  <si>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</si>
  <si>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</si>
  <si>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</si>
  <si>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</si>
  <si>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</si>
  <si>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</si>
  <si>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</si>
  <si>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</si>
  <si>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</si>
  <si>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</si>
  <si>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</si>
  <si>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</si>
  <si>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</si>
  <si>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</si>
  <si>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</si>
  <si>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</si>
  <si>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</si>
  <si>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</si>
  <si>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</si>
  <si>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</si>
  <si>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</si>
  <si>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</si>
  <si>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</si>
  <si>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</si>
  <si>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</si>
  <si>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</si>
  <si>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</si>
  <si>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</si>
  <si>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</si>
  <si>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</si>
  <si>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</si>
  <si>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</si>
  <si>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</si>
  <si>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</si>
  <si>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</si>
  <si>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</si>
  <si>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</si>
  <si>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</si>
  <si>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</si>
  <si>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</si>
  <si>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</si>
  <si>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</si>
  <si>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</si>
  <si>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</si>
  <si>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</si>
  <si>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</si>
  <si>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</si>
  <si>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</si>
  <si>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</si>
  <si>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</si>
  <si>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</si>
  <si>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</si>
  <si>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</si>
  <si>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</si>
  <si>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</si>
  <si>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</si>
  <si>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</si>
  <si>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</si>
  <si>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</si>
  <si>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</si>
  <si>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</si>
  <si>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</si>
  <si>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</si>
  <si>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</si>
  <si>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</si>
  <si>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</si>
  <si>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</si>
  <si>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</si>
  <si>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</si>
  <si>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</si>
  <si>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</si>
  <si>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</si>
  <si>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</si>
  <si>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</si>
  <si>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</si>
  <si>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</si>
  <si>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</si>
  <si>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</si>
  <si>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</si>
  <si>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</si>
  <si>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</si>
  <si>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</si>
  <si>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</si>
  <si>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</si>
  <si>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</si>
  <si>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</si>
  <si>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</si>
  <si>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</si>
  <si>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</si>
  <si>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</si>
  <si>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</si>
  <si>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</si>
  <si>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</si>
  <si>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</si>
  <si>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</si>
  <si>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</si>
  <si>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</si>
  <si>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</si>
  <si>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</si>
  <si>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</si>
  <si>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</si>
  <si>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</si>
  <si>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</si>
  <si>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</si>
  <si>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</si>
  <si>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</si>
  <si>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</si>
  <si>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</si>
  <si>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</si>
  <si>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</si>
  <si>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</si>
  <si>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</si>
  <si>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</si>
  <si>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</si>
  <si>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</si>
  <si>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</si>
  <si>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</si>
  <si>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</si>
  <si>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</si>
  <si>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</si>
  <si>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</si>
  <si>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</si>
  <si>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</si>
  <si>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</si>
  <si>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</si>
  <si>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</si>
  <si>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</si>
  <si>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</si>
  <si>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</si>
  <si>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</si>
  <si>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</si>
  <si>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</si>
  <si>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</si>
  <si>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</si>
  <si>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</si>
  <si>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</si>
  <si>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</si>
  <si>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</si>
  <si>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</si>
  <si>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</si>
  <si>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</si>
  <si>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</si>
  <si>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</si>
  <si>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</si>
  <si>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</si>
  <si>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</si>
  <si>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</si>
  <si>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</si>
  <si>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</si>
  <si>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</si>
  <si>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</si>
  <si>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</si>
  <si>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</si>
  <si>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</si>
  <si>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</si>
  <si>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</si>
  <si>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</si>
  <si>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</si>
  <si>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</si>
  <si>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</si>
  <si>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</si>
  <si>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</si>
  <si>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</si>
  <si>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</si>
  <si>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</si>
  <si>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</si>
  <si>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</si>
  <si>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</si>
  <si>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</si>
  <si>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</si>
  <si>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</si>
  <si>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</si>
  <si>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</si>
  <si>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</si>
  <si>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</si>
  <si>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</si>
  <si>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</si>
  <si>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</si>
  <si>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</si>
  <si>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</si>
  <si>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</si>
  <si>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</si>
  <si>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</si>
  <si>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</si>
  <si>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</si>
  <si>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</si>
  <si>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</si>
  <si>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</si>
  <si>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</si>
  <si>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</si>
  <si>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</si>
  <si>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</si>
  <si>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</si>
  <si>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</si>
  <si>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</si>
  <si>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</si>
  <si>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</si>
  <si>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</si>
  <si>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</si>
  <si>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</si>
  <si>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</si>
  <si>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</si>
  <si>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</si>
  <si>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</si>
  <si>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</si>
  <si>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</si>
  <si>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</si>
  <si>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</si>
  <si>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</si>
  <si>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</si>
  <si>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</si>
  <si>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</si>
  <si>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</si>
  <si>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</si>
  <si>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</si>
  <si>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</si>
  <si>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</si>
  <si>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</si>
  <si>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</si>
  <si>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</si>
  <si>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</si>
  <si>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</si>
  <si>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</si>
  <si>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</si>
  <si>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</si>
  <si>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</si>
  <si>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</si>
  <si>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</si>
  <si>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</si>
  <si>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</si>
  <si>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</si>
  <si>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</si>
  <si>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</si>
  <si>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</si>
  <si>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</si>
  <si>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</si>
  <si>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</si>
  <si>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</si>
  <si>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</si>
  <si>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</si>
  <si>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</si>
  <si>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</si>
  <si>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</si>
  <si>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</si>
  <si>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</si>
  <si>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</si>
  <si>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</si>
  <si>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</si>
  <si>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</si>
  <si>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</si>
  <si>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</si>
  <si>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</si>
  <si>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</si>
  <si>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</si>
  <si>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</si>
  <si>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</si>
  <si>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</si>
  <si>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</si>
  <si>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</si>
  <si>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</si>
  <si>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</si>
  <si>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</si>
  <si>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</si>
  <si>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</si>
  <si>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</si>
  <si>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</si>
  <si>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</si>
  <si>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</si>
  <si>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</si>
  <si>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</si>
  <si>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</si>
  <si>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</si>
  <si>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</si>
  <si>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</si>
  <si>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</si>
  <si>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</si>
  <si>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</si>
  <si>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</si>
  <si>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</si>
  <si>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</si>
  <si>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</si>
  <si>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</si>
  <si>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</si>
  <si>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</si>
  <si>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</si>
  <si>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</si>
  <si>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</si>
  <si>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</si>
  <si>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</si>
  <si>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</si>
  <si>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</si>
  <si>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</si>
  <si>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</si>
  <si>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</si>
  <si>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</si>
  <si>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</si>
  <si>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</si>
  <si>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</si>
  <si>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</si>
  <si>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</si>
  <si>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</si>
  <si>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</si>
  <si>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</si>
  <si>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</si>
  <si>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</si>
  <si>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</si>
  <si>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</si>
  <si>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</si>
  <si>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</si>
  <si>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</si>
  <si>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</si>
  <si>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</si>
  <si>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</si>
  <si>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</si>
  <si>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</si>
  <si>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</si>
  <si>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</si>
  <si>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</si>
  <si>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</si>
  <si>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</si>
  <si>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</si>
  <si>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</si>
  <si>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</si>
  <si>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</si>
  <si>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</si>
  <si>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</si>
  <si>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</si>
  <si>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</si>
  <si>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</si>
  <si>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</si>
  <si>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</si>
  <si>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</si>
  <si>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</si>
  <si>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</si>
  <si>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</si>
  <si>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</si>
  <si>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</si>
  <si>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</si>
  <si>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</si>
  <si>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</si>
  <si>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</si>
  <si>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</si>
  <si>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</si>
  <si>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</si>
  <si>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</si>
  <si>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</si>
  <si>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</si>
  <si>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</si>
  <si>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</si>
  <si>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</si>
  <si>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</si>
  <si>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</si>
  <si>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</si>
  <si>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</si>
  <si>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</si>
  <si>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</si>
  <si>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</si>
  <si>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</si>
  <si>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</si>
  <si>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</si>
  <si>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</si>
  <si>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</si>
  <si>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</si>
  <si>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</si>
  <si>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</si>
  <si>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</si>
  <si>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</si>
  <si>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</si>
  <si>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</si>
  <si>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</si>
  <si>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</si>
  <si>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</si>
  <si>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</si>
  <si>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</si>
  <si>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</si>
  <si>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</si>
  <si>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</si>
  <si>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</si>
  <si>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</si>
  <si>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</si>
  <si>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</si>
  <si>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</si>
  <si>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</si>
  <si>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</si>
  <si>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</si>
  <si>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</si>
  <si>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</si>
  <si>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</si>
  <si>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</si>
  <si>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</si>
  <si>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</si>
  <si>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</si>
  <si>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</si>
  <si>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</si>
  <si>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</si>
  <si>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</si>
  <si>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</si>
  <si>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</si>
  <si>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</si>
  <si>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</si>
  <si>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</si>
  <si>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</si>
  <si>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</si>
  <si>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</si>
  <si>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</si>
  <si>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</si>
  <si>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</si>
  <si>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</si>
  <si>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</si>
  <si>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</si>
  <si>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</si>
  <si>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</si>
  <si>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</si>
  <si>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</si>
  <si>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</si>
  <si>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</si>
  <si>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</si>
  <si>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</si>
  <si>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</si>
  <si>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</si>
  <si>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</si>
  <si>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</si>
  <si>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</si>
  <si>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</si>
  <si>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</si>
  <si>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</si>
  <si>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</si>
  <si>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</si>
  <si>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</si>
  <si>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</si>
  <si>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</si>
  <si>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</si>
  <si>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</si>
  <si>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</si>
  <si>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</si>
  <si>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</si>
  <si>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</si>
  <si>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</si>
  <si>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</si>
  <si>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</si>
  <si>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</si>
  <si>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</si>
  <si>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</si>
  <si>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</si>
  <si>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</si>
  <si>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</si>
  <si>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</si>
  <si>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</si>
  <si>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</si>
  <si>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</si>
  <si>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</si>
  <si>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</si>
  <si>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</si>
  <si>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</si>
  <si>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</si>
  <si>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</si>
  <si>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</si>
  <si>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</si>
  <si>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</si>
  <si>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</si>
  <si>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</si>
  <si>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</si>
  <si>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</si>
  <si>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</si>
  <si>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</si>
  <si>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</si>
  <si>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</si>
  <si>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</si>
  <si>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</si>
  <si>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</si>
  <si>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</si>
  <si>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</si>
  <si>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</si>
  <si>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</si>
  <si>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</si>
  <si>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</si>
  <si>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</si>
  <si>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</si>
  <si>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</si>
  <si>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</si>
  <si>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</si>
  <si>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</si>
  <si>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</si>
  <si>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</si>
  <si>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</si>
  <si>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</si>
  <si>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</si>
  <si>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</si>
  <si>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</si>
  <si>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</si>
  <si>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</si>
  <si>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</si>
  <si>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</si>
  <si>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</si>
  <si>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</si>
  <si>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</si>
  <si>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</si>
  <si>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</si>
  <si>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</si>
  <si>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</si>
  <si>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</si>
  <si>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</si>
  <si>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</si>
  <si>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</si>
  <si>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</si>
  <si>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</si>
  <si>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</si>
  <si>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</si>
  <si>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</si>
  <si>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</si>
  <si>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</si>
  <si>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</si>
  <si>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</si>
  <si>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</si>
  <si>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</si>
  <si>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</si>
  <si>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</si>
  <si>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</si>
  <si>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</si>
  <si>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</si>
  <si>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</si>
  <si>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</si>
  <si>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</si>
  <si>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</si>
  <si>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</si>
  <si>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</si>
  <si>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</si>
  <si>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</si>
  <si>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</si>
  <si>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</si>
  <si>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</si>
  <si>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</si>
  <si>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</si>
  <si>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</si>
  <si>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</si>
  <si>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</si>
  <si>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</si>
  <si>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</si>
  <si>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</si>
  <si>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</si>
  <si>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</si>
  <si>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</si>
  <si>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</si>
  <si>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</si>
  <si>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</si>
  <si>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</si>
  <si>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</si>
  <si>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</si>
  <si>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</si>
  <si>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</si>
  <si>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</si>
  <si>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</si>
  <si>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</si>
  <si>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</si>
  <si>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</si>
  <si>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</si>
  <si>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</si>
  <si>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</si>
  <si>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</si>
  <si>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</si>
  <si>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</si>
  <si>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</si>
  <si>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</si>
  <si>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</si>
  <si>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</si>
  <si>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</si>
  <si>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</si>
  <si>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</si>
  <si>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</si>
  <si>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</si>
  <si>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</si>
  <si>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</si>
  <si>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</si>
  <si>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</si>
  <si>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</si>
  <si>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</si>
  <si>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</si>
  <si>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</si>
  <si>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</si>
  <si>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</si>
  <si>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</si>
  <si>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</si>
  <si>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</si>
  <si>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</si>
  <si>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</si>
  <si>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</si>
  <si>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</si>
  <si>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</si>
  <si>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</si>
  <si>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</si>
  <si>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</si>
  <si>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</si>
  <si>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</si>
  <si>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</si>
  <si>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</si>
  <si>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</si>
  <si>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</si>
  <si>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</si>
  <si>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</si>
  <si>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</si>
  <si>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</si>
  <si>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</si>
  <si>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</si>
  <si>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</si>
  <si>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</si>
  <si>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</si>
  <si>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</si>
  <si>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</si>
  <si>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</si>
  <si>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</si>
  <si>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</si>
  <si>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</si>
  <si>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</si>
  <si>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</si>
  <si>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</si>
  <si>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</si>
  <si>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</si>
  <si>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</si>
  <si>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</si>
  <si>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</si>
  <si>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</si>
  <si>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</si>
  <si>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</si>
  <si>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</si>
  <si>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</si>
  <si>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</si>
  <si>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</si>
  <si>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</si>
  <si>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</si>
  <si>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</si>
  <si>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</si>
  <si>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</si>
  <si>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</si>
  <si>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</si>
  <si>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</si>
  <si>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</si>
  <si>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</si>
  <si>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</si>
  <si>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</si>
  <si>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</si>
  <si>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</si>
  <si>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</si>
  <si>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</si>
  <si>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</si>
  <si>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</si>
  <si>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</si>
  <si>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</si>
  <si>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</si>
  <si>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</si>
  <si>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</si>
  <si>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</si>
  <si>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</si>
  <si>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</si>
  <si>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</si>
  <si>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</si>
  <si>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</si>
  <si>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</si>
  <si>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</si>
  <si>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</si>
  <si>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</si>
  <si>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</si>
  <si>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</si>
  <si>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</si>
  <si>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</si>
  <si>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</si>
  <si>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</si>
  <si>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</si>
  <si>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</si>
  <si>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</si>
  <si>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</si>
  <si>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</si>
  <si>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</si>
  <si>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</si>
  <si>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</si>
  <si>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</si>
  <si>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</si>
  <si>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</si>
  <si>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</si>
  <si>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</si>
  <si>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</si>
  <si>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</si>
  <si>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</si>
  <si>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</si>
  <si>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</si>
  <si>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</si>
  <si>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</si>
  <si>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</si>
  <si>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</si>
  <si>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</si>
  <si>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</si>
  <si>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</si>
  <si>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</si>
  <si>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</si>
  <si>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</si>
  <si>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</si>
  <si>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</si>
  <si>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</si>
  <si>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</si>
  <si>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</si>
  <si>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</si>
  <si>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</si>
  <si>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</si>
  <si>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</si>
  <si>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</si>
  <si>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</si>
  <si>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</si>
  <si>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</si>
  <si>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</si>
  <si>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</si>
  <si>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</si>
  <si>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</si>
  <si>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</si>
  <si>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</si>
  <si>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</si>
  <si>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</si>
  <si>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</si>
  <si>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</si>
  <si>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</si>
  <si>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</si>
  <si>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</si>
  <si>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</si>
  <si>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</si>
  <si>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</si>
  <si>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</si>
  <si>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</si>
  <si>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</si>
  <si>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</si>
  <si>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</si>
  <si>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</si>
  <si>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</si>
  <si>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</si>
  <si>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</si>
  <si>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</si>
  <si>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</si>
  <si>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</si>
  <si>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</si>
  <si>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</si>
  <si>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</si>
  <si>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</si>
  <si>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</si>
  <si>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</si>
  <si>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</si>
  <si>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</si>
  <si>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</si>
  <si>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</si>
  <si>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</si>
  <si>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</si>
  <si>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</si>
  <si>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</si>
  <si>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</si>
  <si>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</si>
  <si>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</si>
  <si>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</si>
  <si>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</si>
  <si>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</si>
  <si>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</si>
  <si>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</si>
  <si>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</si>
  <si>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</si>
  <si>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</si>
  <si>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</si>
  <si>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</si>
  <si>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</si>
  <si>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</si>
  <si>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</si>
  <si>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</si>
  <si>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</si>
  <si>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</si>
  <si>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</si>
  <si>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</si>
  <si>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</si>
  <si>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</si>
  <si>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</si>
  <si>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</si>
  <si>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</si>
  <si>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</si>
  <si>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</si>
  <si>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</si>
  <si>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</si>
  <si>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</si>
  <si>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</si>
  <si>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</si>
  <si>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</si>
  <si>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</si>
  <si>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</si>
  <si>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</si>
  <si>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</si>
  <si>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</si>
  <si>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</si>
  <si>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</si>
  <si>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</si>
  <si>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</si>
  <si>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</si>
  <si>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</si>
  <si>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</si>
  <si>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</si>
  <si>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</si>
  <si>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</si>
  <si>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</si>
  <si>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</si>
  <si>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</si>
  <si>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</si>
  <si>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</si>
  <si>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</si>
  <si>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</si>
  <si>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</si>
  <si>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</si>
  <si>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</si>
  <si>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</si>
  <si>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</si>
  <si>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</si>
  <si>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</si>
  <si>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</si>
  <si>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</si>
  <si>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</si>
  <si>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</si>
  <si>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</si>
  <si>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</si>
  <si>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</si>
  <si>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</si>
  <si>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</si>
  <si>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</si>
  <si>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</si>
  <si>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</si>
  <si>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</si>
  <si>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</si>
  <si>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</si>
  <si>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</si>
  <si>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</si>
  <si>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</si>
  <si>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</si>
  <si>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</si>
  <si>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</si>
  <si>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</si>
  <si>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</si>
  <si>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</si>
  <si>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</si>
  <si>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</si>
  <si>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</si>
  <si>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</si>
  <si>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</si>
  <si>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</si>
  <si>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</si>
  <si>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</si>
  <si>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</si>
  <si>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</si>
  <si>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</si>
  <si>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</si>
  <si>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</si>
  <si>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</si>
  <si>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</si>
  <si>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</si>
  <si>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</si>
  <si>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</si>
  <si>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</si>
  <si>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</si>
  <si>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</si>
  <si>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</si>
  <si>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</si>
  <si>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</si>
  <si>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</si>
  <si>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</si>
  <si>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</si>
  <si>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</si>
  <si>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</si>
  <si>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</si>
  <si>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</si>
  <si>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</si>
  <si>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</si>
  <si>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</si>
  <si>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</si>
  <si>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</si>
  <si>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</si>
  <si>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</si>
  <si>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</si>
  <si>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</si>
  <si>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</si>
  <si>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</si>
  <si>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</si>
  <si>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</si>
  <si>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</si>
  <si>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</si>
  <si>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</si>
  <si>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</si>
  <si>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</si>
  <si>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</si>
  <si>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</si>
  <si>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</si>
  <si>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</si>
  <si>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</si>
  <si>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</si>
  <si>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</si>
  <si>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</si>
  <si>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</si>
  <si>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</si>
  <si>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</si>
  <si>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</si>
  <si>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</si>
  <si>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</si>
  <si>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</si>
  <si>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</si>
  <si>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</si>
  <si>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</si>
  <si>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</si>
  <si>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</si>
  <si>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</si>
  <si>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</si>
  <si>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</si>
  <si>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</si>
  <si>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</si>
  <si>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</si>
  <si>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</si>
  <si>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</si>
  <si>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</si>
  <si>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</si>
  <si>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</si>
  <si>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</si>
  <si>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</si>
  <si>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</si>
  <si>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</si>
  <si>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</si>
  <si>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</si>
  <si>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</si>
  <si>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</si>
  <si>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</si>
  <si>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</si>
  <si>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</si>
  <si>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</si>
  <si>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</si>
  <si>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</si>
  <si>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</si>
  <si>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</si>
  <si>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</si>
  <si>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</si>
  <si>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</si>
  <si>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</si>
  <si>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</si>
  <si>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</si>
  <si>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</si>
  <si>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</si>
  <si>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</si>
  <si>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</si>
  <si>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</si>
  <si>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</si>
  <si>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</si>
  <si>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</si>
  <si>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</si>
  <si>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</si>
  <si>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</si>
  <si>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</si>
  <si>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</si>
  <si>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</si>
  <si>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</si>
  <si>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</si>
  <si>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</si>
  <si>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</si>
  <si>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</si>
  <si>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</si>
  <si>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</si>
  <si>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</si>
  <si>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</si>
  <si>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</si>
  <si>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</si>
  <si>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</si>
  <si>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</si>
  <si>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</si>
  <si>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</si>
  <si>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</si>
  <si>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</si>
  <si>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</si>
  <si>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</si>
  <si>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</si>
  <si>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</si>
  <si>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</si>
  <si>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</si>
  <si>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</si>
  <si>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</si>
  <si>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</si>
  <si>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</si>
  <si>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</si>
  <si>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</si>
  <si>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</si>
  <si>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</si>
  <si>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</si>
  <si>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</si>
  <si>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</si>
  <si>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</si>
  <si>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</si>
  <si>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</si>
  <si>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</si>
  <si>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</si>
  <si>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</si>
  <si>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</si>
  <si>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</si>
  <si>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</si>
  <si>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</si>
  <si>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</si>
  <si>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</si>
  <si>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</si>
  <si>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</si>
  <si>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</si>
  <si>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</si>
  <si>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</si>
  <si>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</si>
  <si>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</si>
  <si>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</si>
  <si>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</si>
  <si>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</si>
  <si>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</si>
  <si>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</si>
  <si>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</si>
  <si>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</si>
  <si>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</si>
  <si>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</si>
  <si>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</si>
  <si>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</si>
  <si>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</si>
  <si>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</si>
  <si>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</si>
  <si>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</si>
  <si>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</si>
  <si>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</si>
  <si>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</si>
  <si>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</si>
  <si>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</si>
  <si>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</si>
  <si>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</si>
  <si>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</si>
  <si>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</si>
  <si>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</si>
  <si>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</si>
  <si>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</si>
  <si>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</si>
  <si>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</si>
  <si>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</si>
  <si>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</si>
  <si>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</si>
  <si>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</si>
  <si>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</si>
  <si>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</si>
  <si>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</si>
  <si>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</si>
  <si>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</si>
  <si>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</si>
  <si>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</si>
  <si>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</si>
  <si>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</si>
  <si>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</si>
  <si>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</si>
  <si>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</si>
  <si>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</si>
  <si>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</si>
  <si>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</si>
  <si>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</si>
  <si>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</si>
  <si>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</si>
  <si>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</si>
  <si>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</si>
  <si>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</si>
  <si>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</si>
  <si>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</si>
  <si>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</si>
  <si>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</si>
  <si>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</si>
  <si>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</si>
  <si>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</si>
  <si>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</si>
  <si>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</si>
  <si>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</si>
  <si>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</si>
  <si>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</si>
  <si>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</si>
  <si>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</si>
  <si>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</si>
  <si>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</si>
  <si>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</si>
  <si>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</si>
  <si>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</si>
  <si>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</si>
  <si>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</si>
  <si>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</si>
  <si>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</si>
  <si>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</si>
  <si>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</si>
  <si>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</si>
  <si>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</si>
  <si>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</si>
  <si>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</si>
  <si>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</si>
  <si>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</si>
  <si>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</si>
  <si>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</si>
  <si>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</si>
  <si>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</si>
  <si>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</si>
  <si>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</si>
  <si>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</si>
  <si>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</si>
  <si>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</si>
  <si>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</si>
  <si>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</si>
  <si>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</si>
  <si>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</si>
  <si>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</si>
  <si>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</si>
  <si>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</si>
  <si>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</si>
  <si>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</si>
  <si>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</si>
  <si>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</si>
  <si>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</si>
  <si>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</si>
  <si>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</si>
  <si>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</si>
  <si>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</si>
  <si>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</si>
  <si>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</si>
  <si>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</si>
  <si>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</si>
  <si>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</si>
  <si>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</si>
  <si>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</si>
  <si>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</si>
  <si>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</si>
  <si>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</si>
  <si>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</si>
  <si>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</si>
  <si>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</si>
  <si>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</si>
  <si>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</si>
  <si>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</si>
  <si>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</si>
  <si>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</si>
  <si>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</si>
  <si>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</si>
  <si>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</si>
  <si>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</si>
  <si>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</si>
  <si>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</si>
  <si>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</si>
  <si>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</si>
  <si>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</si>
  <si>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</si>
  <si>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</si>
  <si>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</si>
  <si>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</si>
  <si>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</si>
  <si>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</si>
  <si>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</si>
  <si>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</si>
  <si>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</si>
  <si>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</si>
  <si>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</si>
  <si>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</si>
  <si>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</si>
  <si>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</si>
  <si>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</si>
  <si>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</si>
  <si>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</si>
  <si>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</si>
  <si>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</si>
  <si>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</si>
  <si>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</si>
  <si>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</si>
  <si>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</si>
  <si>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</si>
  <si>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</si>
  <si>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</si>
  <si>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</si>
  <si>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</si>
  <si>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</si>
  <si>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</si>
  <si>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</si>
  <si>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</si>
  <si>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</si>
  <si>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</si>
  <si>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</si>
  <si>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</si>
  <si>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</si>
  <si>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</si>
  <si>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</si>
  <si>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</si>
  <si>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</si>
  <si>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</si>
  <si>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</si>
  <si>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</si>
  <si>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</si>
  <si>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</si>
  <si>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</si>
  <si>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</si>
  <si>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</si>
  <si>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</si>
  <si>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</si>
  <si>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</si>
  <si>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</si>
  <si>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</si>
  <si>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</si>
  <si>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</si>
  <si>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</si>
  <si>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</si>
  <si>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</si>
  <si>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</si>
  <si>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</si>
  <si>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</si>
  <si>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</si>
  <si>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</si>
  <si>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</si>
  <si>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</si>
  <si>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</si>
  <si>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</si>
  <si>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</si>
  <si>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</si>
  <si>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</si>
  <si>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</si>
  <si>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</si>
  <si>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</si>
  <si>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</si>
  <si>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</si>
  <si>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</si>
  <si>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</si>
  <si>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</si>
  <si>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</si>
  <si>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</si>
  <si>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</si>
  <si>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</si>
  <si>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</si>
  <si>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</si>
  <si>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</si>
  <si>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</si>
  <si>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</si>
  <si>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</si>
  <si>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</si>
  <si>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</si>
  <si>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</si>
  <si>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</si>
  <si>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</si>
  <si>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</si>
  <si>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</si>
  <si>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</si>
  <si>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</si>
  <si>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</si>
  <si>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</si>
  <si>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</si>
  <si>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</si>
  <si>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</si>
  <si>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</si>
  <si>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</si>
  <si>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</si>
  <si>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</si>
  <si>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</si>
  <si>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</si>
  <si>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</si>
  <si>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</si>
  <si>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</si>
  <si>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</si>
  <si>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</si>
  <si>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</si>
  <si>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</si>
  <si>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</si>
  <si>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</si>
  <si>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</si>
  <si>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</si>
  <si>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</si>
  <si>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</si>
  <si>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</si>
  <si>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</si>
  <si>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</si>
  <si>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</si>
  <si>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</si>
  <si>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</si>
  <si>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</si>
  <si>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</si>
  <si>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</si>
  <si>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</si>
  <si>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</si>
  <si>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</si>
  <si>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</si>
  <si>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</si>
  <si>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</si>
  <si>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</si>
  <si>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</si>
  <si>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</si>
  <si>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</si>
  <si>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</si>
  <si>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</si>
  <si>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</si>
  <si>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</si>
  <si>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</si>
  <si>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</si>
  <si>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</si>
  <si>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</si>
  <si>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</si>
  <si>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</si>
  <si>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</si>
  <si>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</si>
  <si>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</si>
  <si>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</si>
  <si>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</si>
  <si>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</si>
  <si>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</si>
  <si>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</si>
  <si>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</si>
  <si>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</si>
  <si>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</si>
  <si>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</si>
  <si>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</si>
  <si>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</si>
  <si>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</si>
  <si>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</si>
  <si>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</si>
  <si>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</si>
  <si>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</si>
  <si>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</si>
  <si>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</si>
  <si>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</si>
  <si>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</si>
  <si>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</si>
  <si>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</si>
  <si>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</si>
  <si>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</si>
  <si>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</si>
  <si>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</si>
  <si>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</si>
  <si>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</si>
  <si>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</si>
  <si>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</si>
  <si>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</si>
  <si>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</si>
  <si>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</si>
  <si>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</si>
  <si>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</si>
  <si>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</si>
  <si>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</si>
  <si>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</si>
  <si>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</si>
  <si>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</si>
  <si>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</si>
  <si>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</si>
  <si>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</si>
  <si>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</si>
  <si>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</si>
  <si>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</si>
  <si>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</si>
  <si>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</si>
  <si>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</si>
  <si>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</si>
  <si>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</si>
  <si>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</si>
  <si>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</si>
  <si>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</si>
  <si>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</si>
  <si>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</si>
  <si>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</si>
  <si>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</si>
  <si>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</si>
  <si>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</si>
  <si>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</si>
  <si>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</si>
  <si>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</si>
  <si>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</si>
  <si>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</si>
  <si>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</si>
  <si>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</si>
  <si>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</si>
  <si>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</si>
  <si>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</si>
  <si>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</si>
  <si>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</si>
  <si>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</si>
  <si>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</si>
  <si>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</si>
  <si>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</si>
  <si>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</si>
  <si>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</si>
  <si>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</si>
  <si>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</si>
  <si>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</si>
  <si>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</si>
  <si>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</si>
  <si>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</si>
  <si>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</si>
  <si>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</si>
  <si>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</si>
  <si>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</si>
  <si>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</si>
  <si>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</si>
  <si>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</si>
  <si>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</si>
  <si>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</si>
  <si>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</si>
  <si>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</si>
  <si>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</si>
  <si>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</si>
  <si>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</si>
  <si>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</si>
  <si>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</si>
  <si>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</si>
  <si>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</si>
  <si>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</si>
  <si>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</si>
  <si>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</si>
  <si>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</si>
  <si>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</si>
  <si>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</si>
  <si>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</si>
  <si>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</si>
  <si>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</si>
  <si>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</si>
  <si>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</si>
  <si>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</si>
  <si>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</si>
  <si>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</si>
  <si>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</si>
  <si>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</si>
  <si>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</si>
  <si>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</si>
  <si>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</si>
  <si>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</si>
  <si>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</si>
  <si>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</si>
  <si>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</si>
  <si>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</si>
  <si>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</si>
  <si>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</si>
  <si>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</si>
  <si>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</si>
  <si>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</si>
  <si>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</si>
  <si>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</si>
  <si>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</si>
  <si>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</si>
  <si>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</si>
  <si>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</si>
  <si>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</si>
  <si>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</si>
  <si>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</si>
  <si>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</si>
  <si>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</si>
  <si>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</si>
  <si>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</si>
  <si>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</si>
  <si>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</si>
  <si>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</si>
  <si>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</si>
  <si>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</si>
  <si>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</si>
  <si>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</si>
  <si>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</si>
  <si>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</si>
  <si>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</si>
  <si>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</si>
  <si>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</si>
  <si>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</si>
  <si>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</si>
  <si>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</si>
  <si>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</si>
  <si>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</si>
  <si>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</si>
  <si>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</si>
  <si>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</si>
  <si>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</si>
  <si>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</si>
  <si>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</si>
  <si>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</si>
  <si>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</si>
  <si>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</si>
  <si>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</si>
  <si>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</si>
  <si>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</si>
  <si>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</si>
  <si>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</si>
  <si>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</si>
  <si>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</si>
  <si>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</si>
  <si>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</si>
  <si>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</si>
  <si>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</si>
  <si>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</si>
  <si>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</si>
  <si>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</si>
  <si>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</si>
  <si>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</si>
  <si>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</si>
  <si>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</si>
  <si>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</si>
  <si>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</si>
  <si>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</si>
  <si>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</si>
  <si>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</si>
  <si>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</si>
  <si>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</si>
  <si>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</si>
  <si>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</si>
  <si>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</si>
  <si>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</si>
  <si>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</si>
  <si>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</si>
  <si>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</si>
  <si>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</si>
  <si>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</si>
  <si>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</si>
  <si>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</si>
  <si>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</si>
  <si>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</si>
  <si>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</si>
  <si>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</si>
  <si>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</si>
  <si>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</si>
  <si>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</si>
  <si>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</si>
  <si>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</si>
  <si>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</si>
  <si>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</si>
  <si>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</si>
  <si>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</si>
  <si>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</si>
  <si>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</si>
  <si>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</si>
  <si>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</si>
  <si>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</si>
  <si>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</si>
  <si>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</si>
  <si>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</si>
  <si>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</si>
  <si>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</si>
  <si>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</si>
  <si>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</si>
  <si>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</si>
  <si>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</si>
  <si>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</si>
  <si>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</si>
  <si>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</si>
  <si>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</si>
  <si>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</si>
  <si>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</si>
  <si>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</si>
  <si>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</si>
  <si>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</si>
  <si>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</si>
  <si>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</si>
  <si>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</si>
  <si>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</si>
  <si>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</si>
  <si>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</si>
  <si>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</si>
  <si>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</si>
  <si>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</si>
  <si>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</si>
  <si>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</si>
  <si>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</si>
  <si>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</si>
  <si>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</si>
  <si>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</si>
  <si>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</si>
  <si>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</si>
  <si>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</si>
  <si>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</si>
  <si>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</si>
  <si>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</si>
  <si>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</si>
  <si>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</si>
  <si>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</si>
  <si>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</si>
  <si>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</si>
  <si>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</si>
  <si>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</si>
  <si>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</si>
  <si>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</si>
  <si>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</si>
  <si>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</si>
  <si>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</si>
  <si>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</si>
  <si>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</si>
  <si>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</si>
  <si>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</si>
  <si>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</si>
  <si>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</si>
  <si>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</si>
  <si>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</si>
  <si>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</si>
  <si>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</si>
  <si>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</si>
  <si>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</si>
  <si>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</si>
  <si>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</si>
  <si>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</si>
  <si>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</si>
  <si>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</si>
  <si>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</si>
  <si>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</si>
  <si>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</si>
  <si>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</si>
  <si>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</si>
  <si>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</si>
  <si>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</si>
  <si>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</si>
  <si>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</si>
  <si>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</si>
  <si>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</si>
  <si>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</si>
  <si>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</si>
  <si>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</si>
  <si>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</si>
  <si>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</si>
  <si>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</si>
  <si>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</si>
  <si>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</si>
  <si>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</si>
  <si>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</si>
  <si>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</si>
  <si>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</si>
  <si>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</si>
  <si>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</si>
  <si>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</si>
  <si>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</si>
  <si>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</si>
  <si>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</si>
  <si>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</si>
  <si>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</si>
  <si>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</si>
  <si>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</si>
  <si>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</si>
  <si>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</si>
  <si>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</si>
  <si>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</si>
  <si>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</si>
  <si>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</si>
  <si>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</si>
  <si>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</si>
  <si>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</si>
  <si>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</si>
  <si>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</si>
  <si>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</si>
  <si>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</si>
  <si>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</si>
  <si>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</si>
  <si>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</si>
  <si>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</si>
  <si>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</si>
  <si>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</si>
  <si>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</si>
  <si>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</si>
  <si>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</si>
  <si>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</si>
  <si>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</si>
  <si>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</si>
  <si>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</si>
  <si>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</si>
  <si>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</si>
  <si>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</si>
  <si>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</si>
  <si>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</si>
  <si>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</si>
  <si>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</si>
  <si>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</si>
  <si>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</si>
  <si>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</si>
  <si>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</si>
  <si>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</si>
  <si>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</si>
  <si>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</si>
  <si>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</si>
  <si>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</si>
  <si>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</si>
  <si>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</si>
  <si>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</si>
  <si>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</si>
  <si>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</si>
  <si>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</si>
  <si>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</si>
  <si>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</si>
  <si>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</si>
  <si>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</si>
  <si>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</si>
  <si>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</si>
  <si>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</si>
  <si>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</si>
  <si>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</si>
  <si>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</si>
  <si>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</si>
  <si>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</si>
  <si>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</si>
  <si>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</si>
  <si>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</si>
  <si>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</si>
  <si>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</si>
  <si>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</si>
  <si>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</si>
  <si>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</si>
  <si>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</si>
  <si>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</si>
  <si>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</si>
  <si>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</si>
  <si>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</si>
  <si>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</si>
  <si>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</si>
  <si>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</si>
  <si>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</si>
  <si>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</si>
  <si>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</si>
  <si>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</si>
  <si>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</si>
  <si>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</si>
  <si>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</si>
  <si>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</si>
  <si>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</si>
  <si>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</si>
  <si>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</si>
  <si>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</si>
  <si>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</si>
  <si>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</si>
  <si>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</si>
  <si>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</si>
  <si>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</si>
  <si>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</si>
  <si>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</si>
  <si>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</si>
  <si>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</si>
  <si>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</si>
  <si>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</si>
  <si>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</si>
  <si>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</si>
  <si>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</si>
  <si>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</si>
  <si>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</si>
  <si>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</si>
  <si>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</si>
  <si>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</si>
  <si>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</si>
  <si>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</si>
  <si>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</si>
  <si>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</si>
  <si>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</si>
  <si>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</si>
  <si>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</si>
  <si>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</si>
  <si>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</si>
  <si>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</si>
  <si>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</si>
  <si>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</si>
  <si>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</si>
  <si>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</si>
  <si>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</si>
  <si>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</si>
  <si>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</si>
  <si>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</si>
  <si>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</si>
  <si>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</si>
  <si>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</si>
  <si>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</si>
  <si>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</si>
  <si>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</si>
  <si>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</si>
  <si>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</si>
  <si>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</si>
  <si>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</si>
  <si>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</si>
  <si>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</si>
  <si>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</si>
  <si>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</si>
  <si>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</si>
  <si>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</si>
  <si>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</si>
  <si>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</si>
  <si>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</si>
  <si>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</si>
  <si>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</si>
  <si>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</si>
  <si>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</si>
  <si>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</si>
  <si>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</si>
  <si>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</si>
  <si>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</si>
  <si>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</si>
  <si>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</si>
  <si>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</si>
  <si>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</si>
  <si>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</si>
  <si>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</si>
  <si>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</si>
  <si>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</si>
  <si>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</si>
  <si>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</si>
  <si>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</si>
  <si>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</si>
  <si>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</si>
  <si>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</si>
  <si>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</si>
  <si>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</si>
  <si>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</si>
  <si>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</si>
  <si>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</si>
  <si>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</si>
  <si>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</si>
  <si>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</si>
  <si>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</si>
  <si>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</si>
  <si>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</si>
  <si>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</si>
  <si>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</si>
  <si>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</si>
  <si>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</si>
  <si>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</si>
  <si>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</si>
  <si>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</si>
  <si>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</si>
  <si>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</si>
  <si>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</si>
  <si>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</si>
  <si>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</si>
  <si>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</si>
  <si>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</si>
  <si>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</si>
  <si>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</si>
  <si>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</si>
  <si>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</si>
  <si>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</si>
  <si>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</si>
  <si>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</si>
  <si>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</si>
  <si>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</si>
  <si>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</si>
  <si>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</si>
  <si>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</si>
  <si>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</si>
  <si>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</si>
  <si>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</si>
  <si>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</si>
  <si>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</si>
  <si>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</si>
  <si>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</si>
  <si>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</si>
  <si>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</si>
  <si>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</si>
  <si>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</si>
  <si>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</si>
  <si>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</si>
  <si>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</si>
  <si>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</si>
  <si>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</si>
  <si>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</si>
  <si>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</si>
  <si>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</si>
  <si>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</si>
  <si>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</si>
  <si>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</si>
  <si>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</si>
  <si>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</si>
  <si>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</si>
  <si>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</si>
  <si>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</si>
  <si>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</si>
  <si>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</si>
  <si>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</si>
  <si>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</si>
  <si>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</si>
  <si>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</si>
  <si>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</si>
  <si>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</si>
  <si>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</si>
  <si>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</si>
  <si>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</si>
  <si>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</si>
  <si>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</si>
  <si>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</si>
  <si>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</si>
  <si>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</si>
  <si>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</si>
  <si>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</si>
  <si>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</si>
  <si>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</si>
  <si>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</si>
  <si>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</si>
  <si>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</si>
  <si>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</si>
  <si>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</si>
  <si>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</si>
  <si>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</si>
  <si>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</si>
  <si>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</si>
  <si>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</si>
  <si>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</si>
  <si>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</si>
  <si>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</si>
  <si>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</si>
  <si>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</si>
  <si>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</si>
  <si>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</si>
  <si>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</si>
  <si>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</si>
  <si>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</si>
  <si>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</si>
  <si>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</si>
  <si>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</si>
  <si>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</si>
  <si>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</si>
  <si>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</si>
  <si>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</si>
  <si>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</si>
  <si>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</si>
  <si>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</si>
  <si>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</si>
  <si>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</si>
  <si>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</si>
  <si>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</si>
  <si>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</si>
  <si>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</si>
  <si>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</si>
  <si>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</si>
  <si>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</si>
  <si>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</si>
  <si>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</si>
  <si>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</si>
  <si>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</si>
  <si>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</si>
  <si>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</si>
  <si>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</si>
  <si>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</si>
  <si>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</si>
  <si>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</si>
  <si>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</si>
  <si>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</si>
  <si>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</si>
  <si>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</si>
  <si>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</si>
  <si>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</si>
  <si>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</si>
  <si>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</si>
  <si>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</si>
  <si>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</si>
  <si>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</si>
  <si>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</si>
  <si>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</si>
  <si>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</si>
  <si>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</si>
  <si>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</si>
  <si>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</si>
  <si>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</si>
  <si>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</si>
  <si>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</si>
  <si>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</si>
  <si>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</si>
  <si>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</si>
  <si>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</si>
  <si>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</si>
  <si>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</si>
  <si>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</si>
  <si>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</si>
  <si>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</si>
  <si>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</si>
  <si>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</si>
  <si>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</si>
  <si>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</si>
  <si>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</si>
  <si>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</si>
  <si>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</si>
  <si>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</si>
  <si>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</si>
  <si>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</si>
  <si>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</si>
  <si>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</si>
  <si>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</si>
  <si>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</si>
  <si>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</si>
  <si>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</si>
  <si>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</si>
  <si>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</si>
  <si>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</si>
  <si>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</si>
  <si>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</si>
  <si>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</si>
  <si>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</si>
  <si>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</si>
  <si>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</si>
  <si>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</si>
  <si>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</si>
  <si>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</si>
  <si>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</si>
  <si>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</si>
  <si>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</si>
  <si>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</si>
  <si>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</si>
  <si>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</si>
  <si>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</si>
  <si>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</si>
  <si>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</si>
  <si>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</si>
  <si>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</si>
  <si>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</si>
  <si>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</si>
  <si>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</si>
  <si>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</si>
  <si>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</si>
  <si>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</si>
  <si>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</si>
  <si>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</si>
  <si>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</si>
  <si>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</si>
  <si>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</si>
  <si>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</si>
  <si>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</si>
  <si>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</si>
  <si>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</si>
  <si>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</si>
  <si>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</si>
  <si>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</si>
  <si>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</si>
  <si>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</si>
  <si>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</si>
  <si>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</si>
  <si>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</si>
  <si>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</si>
  <si>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</si>
  <si>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</si>
  <si>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</si>
  <si>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</si>
  <si>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</si>
  <si>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</si>
  <si>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</si>
  <si>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</si>
  <si>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</si>
  <si>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</si>
  <si>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</si>
  <si>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</si>
  <si>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</si>
  <si>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</si>
  <si>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</si>
  <si>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</si>
  <si>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</si>
  <si>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</si>
  <si>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</si>
  <si>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</si>
  <si>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</si>
  <si>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</si>
  <si>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</si>
  <si>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</si>
  <si>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</si>
  <si>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</si>
  <si>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</si>
  <si>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</si>
  <si>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</si>
  <si>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</si>
  <si>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</si>
  <si>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</si>
  <si>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</si>
  <si>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</si>
  <si>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</si>
  <si>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</si>
  <si>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</si>
  <si>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</si>
  <si>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</si>
  <si>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</si>
  <si>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</si>
  <si>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</si>
  <si>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</si>
  <si>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</si>
  <si>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</si>
  <si>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</si>
  <si>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</si>
  <si>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</si>
  <si>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</si>
  <si>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</si>
  <si>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</si>
  <si>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</si>
  <si>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</si>
  <si>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</si>
  <si>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</si>
  <si>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</si>
  <si>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</si>
  <si>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</si>
  <si>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</si>
  <si>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</si>
  <si>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</si>
  <si>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</si>
  <si>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</si>
  <si>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</si>
  <si>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</si>
  <si>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</si>
  <si>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</si>
  <si>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</si>
  <si>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</si>
  <si>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</si>
  <si>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</si>
  <si>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</si>
  <si>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</si>
  <si>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</si>
  <si>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</si>
  <si>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</si>
  <si>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</si>
  <si>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</si>
  <si>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</si>
  <si>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</si>
  <si>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</si>
  <si>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</si>
  <si>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</si>
  <si>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</si>
  <si>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</si>
  <si>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</si>
  <si>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</si>
  <si>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</si>
  <si>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</si>
  <si>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</si>
  <si>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</si>
  <si>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</si>
  <si>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</si>
  <si>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</si>
  <si>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</si>
  <si>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</si>
  <si>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</si>
  <si>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</si>
  <si>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</si>
  <si>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</si>
  <si>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</si>
  <si>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</si>
  <si>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</si>
  <si>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</si>
  <si>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</si>
  <si>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</si>
  <si>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</si>
  <si>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</si>
  <si>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</si>
  <si>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</si>
  <si>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</si>
  <si>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</si>
  <si>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</si>
  <si>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</si>
  <si>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</si>
  <si>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</si>
  <si>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</si>
  <si>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</si>
  <si>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</si>
  <si>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</si>
  <si>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</si>
  <si>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</si>
  <si>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</si>
  <si>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</si>
  <si>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</si>
  <si>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</si>
  <si>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</si>
  <si>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</si>
  <si>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</si>
  <si>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</si>
  <si>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</si>
  <si>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</si>
  <si>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</si>
  <si>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</si>
  <si>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</si>
  <si>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</si>
  <si>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</si>
  <si>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</si>
  <si>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</si>
  <si>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</si>
  <si>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</si>
  <si>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</si>
  <si>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</si>
  <si>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</si>
  <si>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</si>
  <si>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</si>
  <si>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</si>
  <si>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</si>
  <si>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</si>
  <si>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</si>
  <si>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</si>
  <si>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</si>
  <si>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</si>
  <si>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</si>
  <si>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</si>
  <si>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</si>
  <si>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</si>
  <si>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</si>
  <si>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</si>
  <si>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</si>
  <si>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</si>
  <si>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</si>
  <si>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</si>
  <si>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</si>
  <si>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</si>
  <si>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</si>
  <si>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</si>
  <si>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</si>
  <si>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</si>
  <si>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</si>
  <si>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</si>
  <si>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</si>
  <si>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</si>
  <si>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</si>
  <si>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</si>
  <si>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</si>
  <si>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</si>
  <si>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</si>
  <si>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</si>
  <si>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</si>
  <si>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</si>
  <si>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</si>
  <si>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</si>
  <si>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</si>
  <si>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</si>
  <si>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</si>
  <si>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</si>
  <si>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</si>
  <si>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</si>
  <si>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</si>
  <si>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</si>
  <si>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</si>
  <si>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</si>
  <si>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</si>
  <si>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</si>
  <si>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</si>
  <si>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</si>
  <si>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</si>
  <si>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</si>
  <si>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</si>
  <si>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</si>
  <si>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</si>
  <si>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</si>
  <si>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</si>
  <si>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</si>
  <si>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</si>
  <si>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</si>
  <si>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</si>
  <si>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</si>
  <si>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</si>
  <si>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</si>
  <si>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</si>
  <si>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</si>
  <si>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</si>
  <si>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</si>
  <si>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</si>
  <si>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</si>
  <si>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</si>
  <si>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</si>
  <si>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</si>
  <si>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</si>
  <si>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</si>
  <si>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</si>
  <si>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</si>
  <si>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</si>
  <si>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</si>
  <si>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</si>
  <si>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</si>
  <si>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</si>
  <si>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</si>
  <si>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</si>
  <si>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</si>
  <si>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</si>
  <si>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</si>
  <si>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</si>
  <si>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</si>
  <si>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</si>
  <si>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</si>
  <si>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</si>
  <si>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</si>
  <si>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</si>
  <si>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</si>
  <si>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</si>
  <si>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</si>
  <si>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</si>
  <si>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</si>
  <si>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</si>
  <si>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</si>
  <si>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</si>
  <si>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</si>
  <si>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</si>
  <si>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</si>
  <si>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</si>
  <si>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</si>
  <si>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</si>
  <si>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</si>
  <si>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</si>
  <si>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</si>
  <si>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</si>
  <si>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</si>
  <si>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</si>
  <si>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</si>
  <si>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</si>
  <si>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</si>
  <si>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</si>
  <si>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</si>
  <si>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</si>
  <si>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</si>
  <si>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</si>
  <si>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</si>
  <si>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</si>
  <si>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</si>
  <si>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</si>
  <si>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</si>
  <si>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</si>
  <si>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</si>
  <si>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</si>
  <si>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</si>
  <si>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</si>
  <si>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</si>
  <si>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</si>
  <si>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</si>
  <si>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</si>
  <si>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</si>
  <si>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</si>
  <si>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</si>
  <si>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</si>
  <si>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</si>
  <si>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</si>
  <si>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</si>
  <si>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</si>
  <si>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</si>
  <si>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</si>
  <si>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</si>
  <si>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</si>
  <si>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</si>
  <si>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</si>
  <si>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</si>
  <si>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</si>
  <si>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</si>
  <si>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</si>
  <si>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</si>
  <si>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</si>
  <si>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</si>
  <si>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</si>
  <si>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</si>
  <si>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</si>
  <si>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</si>
  <si>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</si>
  <si>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</si>
  <si>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</si>
  <si>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</si>
  <si>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</si>
  <si>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</si>
  <si>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</si>
  <si>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</si>
  <si>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</si>
  <si>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</si>
  <si>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</si>
  <si>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</si>
  <si>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</si>
  <si>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</si>
  <si>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</si>
  <si>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</si>
  <si>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</si>
  <si>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</si>
  <si>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</si>
  <si>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</si>
  <si>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</si>
  <si>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</si>
  <si>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</si>
  <si>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</si>
  <si>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</si>
  <si>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</si>
  <si>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</si>
  <si>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</si>
  <si>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</si>
  <si>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</si>
  <si>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</si>
  <si>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</si>
  <si>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</si>
  <si>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</si>
  <si>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</si>
  <si>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</si>
  <si>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</si>
  <si>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</si>
  <si>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</si>
  <si>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</si>
  <si>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</si>
  <si>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</si>
  <si>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</si>
  <si>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</si>
  <si>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</si>
  <si>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</si>
  <si>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</si>
  <si>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</si>
  <si>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</si>
  <si>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</si>
  <si>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</si>
  <si>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</si>
  <si>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</si>
  <si>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</si>
  <si>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</si>
  <si>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</si>
  <si>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</si>
  <si>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</si>
  <si>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</si>
  <si>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</si>
  <si>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</si>
  <si>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</si>
  <si>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</si>
  <si>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</si>
  <si>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</si>
  <si>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</si>
  <si>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</si>
  <si>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</si>
  <si>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</si>
  <si>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</si>
  <si>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</si>
  <si>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</si>
  <si>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</si>
  <si>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</si>
  <si>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</si>
  <si>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</si>
  <si>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</si>
  <si>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</si>
  <si>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</si>
  <si>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</si>
  <si>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</si>
  <si>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</si>
  <si>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</si>
  <si>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</si>
  <si>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</si>
  <si>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</si>
  <si>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</si>
  <si>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</si>
  <si>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</si>
  <si>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</si>
  <si>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</si>
  <si>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</si>
  <si>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</si>
  <si>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</si>
  <si>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</si>
  <si>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</si>
  <si>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</si>
  <si>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</si>
  <si>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</si>
  <si>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</si>
  <si>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</si>
  <si>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</si>
  <si>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</si>
  <si>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</si>
  <si>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</si>
  <si>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</si>
  <si>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</si>
  <si>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</si>
  <si>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</si>
  <si>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</si>
  <si>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</si>
  <si>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</si>
  <si>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</si>
  <si>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</si>
  <si>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</si>
  <si>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</si>
  <si>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</si>
  <si>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</si>
  <si>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</si>
  <si>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</si>
  <si>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</si>
  <si>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</si>
  <si>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</si>
  <si>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</si>
  <si>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</si>
  <si>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</si>
  <si>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</si>
  <si>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</si>
  <si>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</si>
  <si>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</si>
  <si>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</si>
  <si>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</si>
  <si>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</si>
  <si>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</si>
  <si>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</si>
  <si>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</si>
  <si>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</si>
  <si>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</si>
  <si>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</si>
  <si>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</si>
  <si>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</si>
  <si>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</si>
  <si>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</si>
  <si>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</si>
  <si>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</si>
  <si>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</si>
  <si>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</si>
  <si>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</si>
  <si>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</si>
  <si>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</si>
  <si>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</si>
  <si>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</si>
  <si>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</si>
  <si>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</si>
  <si>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</si>
  <si>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</si>
  <si>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</si>
  <si>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</si>
  <si>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</si>
  <si>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</si>
  <si>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</si>
  <si>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</si>
  <si>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</si>
  <si>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</si>
  <si>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</si>
  <si>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</si>
  <si>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</si>
  <si>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</si>
  <si>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</si>
  <si>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</si>
  <si>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</si>
  <si>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</si>
  <si>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</si>
  <si>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</si>
  <si>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</si>
  <si>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</si>
  <si>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</si>
  <si>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</si>
  <si>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</si>
  <si>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</si>
  <si>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</si>
  <si>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</si>
  <si>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</si>
  <si>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</si>
  <si>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</si>
  <si>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</si>
  <si>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</si>
  <si>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</si>
  <si>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</si>
  <si>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</si>
  <si>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</si>
  <si>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</si>
  <si>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</si>
  <si>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</si>
  <si>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</si>
  <si>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</si>
  <si>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</si>
  <si>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</si>
  <si>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</si>
  <si>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</si>
  <si>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</si>
  <si>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</si>
  <si>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</si>
  <si>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</si>
  <si>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</si>
  <si>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</si>
  <si>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</si>
  <si>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</si>
  <si>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</si>
  <si>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</si>
  <si>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</si>
  <si>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</si>
  <si>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</si>
  <si>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</si>
  <si>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</si>
  <si>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</si>
  <si>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</si>
  <si>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</si>
  <si>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</si>
  <si>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</si>
  <si>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</si>
  <si>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</si>
  <si>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</si>
  <si>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</si>
  <si>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</si>
  <si>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</si>
  <si>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</si>
  <si>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</si>
  <si>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</si>
  <si>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</si>
  <si>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</si>
  <si>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</si>
  <si>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</si>
  <si>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</si>
  <si>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</si>
  <si>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</si>
  <si>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</si>
  <si>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</si>
  <si>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</si>
  <si>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</si>
  <si>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</si>
  <si>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</si>
  <si>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</si>
  <si>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</si>
  <si>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</si>
  <si>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</si>
  <si>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</si>
  <si>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</si>
  <si>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</si>
  <si>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</si>
  <si>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</si>
  <si>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</si>
  <si>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</si>
  <si>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</si>
  <si>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</si>
  <si>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</si>
  <si>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</si>
  <si>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</si>
  <si>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</si>
  <si>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</si>
  <si>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</si>
  <si>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</si>
  <si>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</si>
  <si>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</si>
  <si>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</si>
  <si>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</si>
  <si>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</si>
  <si>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</si>
  <si>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</si>
  <si>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</si>
  <si>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</si>
  <si>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</si>
  <si>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</si>
  <si>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</si>
  <si>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</si>
  <si>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</si>
  <si>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</si>
  <si>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</si>
  <si>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</si>
  <si>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</si>
  <si>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</si>
  <si>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</si>
  <si>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</si>
  <si>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</si>
  <si>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</si>
  <si>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</si>
  <si>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</si>
  <si>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</si>
  <si>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</si>
  <si>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</si>
  <si>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</si>
  <si>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</si>
  <si>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</si>
  <si>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</si>
  <si>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</si>
  <si>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</si>
  <si>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</si>
  <si>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</si>
  <si>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</si>
  <si>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</si>
  <si>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</si>
  <si>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</si>
  <si>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</si>
  <si>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</si>
  <si>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</si>
  <si>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</si>
  <si>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</si>
  <si>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</si>
  <si>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</si>
  <si>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</si>
  <si>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</si>
  <si>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</si>
  <si>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</si>
  <si>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</si>
  <si>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</si>
  <si>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</si>
  <si>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</si>
  <si>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</si>
  <si>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</si>
  <si>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</si>
  <si>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</si>
  <si>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</si>
  <si>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</si>
  <si>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</si>
  <si>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</si>
  <si>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</si>
  <si>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</si>
  <si>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</si>
  <si>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</si>
  <si>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</si>
  <si>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</si>
  <si>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</si>
  <si>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</si>
  <si>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</si>
  <si>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</si>
  <si>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</si>
  <si>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</si>
  <si>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</si>
  <si>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</si>
  <si>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</si>
  <si>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</si>
  <si>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</si>
  <si>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</si>
  <si>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</si>
  <si>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</si>
  <si>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</si>
  <si>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</si>
  <si>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</si>
  <si>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</si>
  <si>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</si>
  <si>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</si>
  <si>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</si>
  <si>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</si>
  <si>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</si>
  <si>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</si>
  <si>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</si>
  <si>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</si>
  <si>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</si>
  <si>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</si>
  <si>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</si>
  <si>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</si>
  <si>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</si>
  <si>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</si>
  <si>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</si>
  <si>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</si>
  <si>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</si>
  <si>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</si>
  <si>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</si>
  <si>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</si>
  <si>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</si>
  <si>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</si>
  <si>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</si>
  <si>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</si>
  <si>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</si>
  <si>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</si>
  <si>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</si>
  <si>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</si>
  <si>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</si>
  <si>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</si>
  <si>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</si>
  <si>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</si>
  <si>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</si>
  <si>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</si>
  <si>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</si>
  <si>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</si>
  <si>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</si>
  <si>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</si>
  <si>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</si>
  <si>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</si>
  <si>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</si>
  <si>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</si>
  <si>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</si>
  <si>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</si>
  <si>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</si>
  <si>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</si>
  <si>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</si>
  <si>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</si>
  <si>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</si>
  <si>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</si>
  <si>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</si>
  <si>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</si>
  <si>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</si>
  <si>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</si>
  <si>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</si>
  <si>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</si>
  <si>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</si>
  <si>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</si>
  <si>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</si>
  <si>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</si>
  <si>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</si>
  <si>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</si>
  <si>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</si>
  <si>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</si>
  <si>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</si>
  <si>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</si>
  <si>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</si>
  <si>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</si>
  <si>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</si>
  <si>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</si>
  <si>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</si>
  <si>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</si>
  <si>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</si>
  <si>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</si>
  <si>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</si>
  <si>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</si>
  <si>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</si>
  <si>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</si>
  <si>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</si>
  <si>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</si>
  <si>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</si>
  <si>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</si>
  <si>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</si>
  <si>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</si>
  <si>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</si>
  <si>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</si>
  <si>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</si>
  <si>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</si>
  <si>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</si>
  <si>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</si>
  <si>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</si>
  <si>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</si>
  <si>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</si>
  <si>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</si>
  <si>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</si>
  <si>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</si>
  <si>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</si>
  <si>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</si>
  <si>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</si>
  <si>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</si>
  <si>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</si>
  <si>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</si>
  <si>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</si>
  <si>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</si>
  <si>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</si>
  <si>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</si>
  <si>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</si>
  <si>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</si>
  <si>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</si>
  <si>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</si>
  <si>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</si>
  <si>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</si>
  <si>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</si>
  <si>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</si>
  <si>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</si>
  <si>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</si>
  <si>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</si>
  <si>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</si>
  <si>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</si>
  <si>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</si>
  <si>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</si>
  <si>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</si>
  <si>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</si>
  <si>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</si>
  <si>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</si>
  <si>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</si>
  <si>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</si>
  <si>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</si>
  <si>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</si>
  <si>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</si>
  <si>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</si>
  <si>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</si>
  <si>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</si>
  <si>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</si>
  <si>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</si>
  <si>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</si>
  <si>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</si>
  <si>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</si>
  <si>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</si>
  <si>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</si>
  <si>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</si>
  <si>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</si>
  <si>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</si>
  <si>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</si>
  <si>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</si>
  <si>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</si>
  <si>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</si>
  <si>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</si>
  <si>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</si>
  <si>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</si>
  <si>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</si>
  <si>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</si>
  <si>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</si>
  <si>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</si>
  <si>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</si>
  <si>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</si>
  <si>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</si>
  <si>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</si>
  <si>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</si>
  <si>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</si>
  <si>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</si>
  <si>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</si>
  <si>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</si>
  <si>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</si>
  <si>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</si>
  <si>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</si>
  <si>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</si>
  <si>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</si>
  <si>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</si>
  <si>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</si>
  <si>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</si>
  <si>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</si>
  <si>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</si>
  <si>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</si>
  <si>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</si>
  <si>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</si>
  <si>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</si>
  <si>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</si>
  <si>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</si>
  <si>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</si>
  <si>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</si>
  <si>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</si>
  <si>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</si>
  <si>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</si>
  <si>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</si>
  <si>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</si>
  <si>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</si>
  <si>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</si>
  <si>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</si>
  <si>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</si>
  <si>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</si>
  <si>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</si>
  <si>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</si>
  <si>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</si>
  <si>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</si>
  <si>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</si>
  <si>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</si>
  <si>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</si>
  <si>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</si>
  <si>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</si>
  <si>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</si>
  <si>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</si>
  <si>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</si>
  <si>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</si>
  <si>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</si>
  <si>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</si>
  <si>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</si>
  <si>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</si>
  <si>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</si>
  <si>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</si>
  <si>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</si>
  <si>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</si>
  <si>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</si>
  <si>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</si>
  <si>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</si>
  <si>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</si>
  <si>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</si>
  <si>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</si>
  <si>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</si>
  <si>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</si>
  <si>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</si>
  <si>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</si>
  <si>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</si>
  <si>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</si>
  <si>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</si>
  <si>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</si>
  <si>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</si>
  <si>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</si>
  <si>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</si>
  <si>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</si>
  <si>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</si>
  <si>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</si>
  <si>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</si>
  <si>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</si>
  <si>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</si>
  <si>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</si>
  <si>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</si>
  <si>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</si>
  <si>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</si>
  <si>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</si>
  <si>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</si>
  <si>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</si>
  <si>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</si>
  <si>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</si>
  <si>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</si>
  <si>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</si>
  <si>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</si>
  <si>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</si>
  <si>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</si>
  <si>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</si>
  <si>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</si>
  <si>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</si>
  <si>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</si>
  <si>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</si>
  <si>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</si>
  <si>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</si>
  <si>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</si>
  <si>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</si>
  <si>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</si>
  <si>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</si>
  <si>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</si>
  <si>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</si>
  <si>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</si>
  <si>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</si>
  <si>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</si>
  <si>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</si>
  <si>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</si>
  <si>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</si>
  <si>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</si>
  <si>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</si>
  <si>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</si>
  <si>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</si>
  <si>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</si>
  <si>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</si>
  <si>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</si>
  <si>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</si>
  <si>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</si>
  <si>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</si>
  <si>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</si>
  <si>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</si>
  <si>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</si>
  <si>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</si>
  <si>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</si>
  <si>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</si>
  <si>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</si>
  <si>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</si>
  <si>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</si>
  <si>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</si>
  <si>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</si>
  <si>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</si>
  <si>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</si>
  <si>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</si>
  <si>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</si>
  <si>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</si>
  <si>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</si>
  <si>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</si>
  <si>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</si>
  <si>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</si>
  <si>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</si>
  <si>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</si>
  <si>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</si>
  <si>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</si>
  <si>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</si>
  <si>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</si>
  <si>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</si>
  <si>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</si>
  <si>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</si>
  <si>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</si>
  <si>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</si>
  <si>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</si>
  <si>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</si>
  <si>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</si>
  <si>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</si>
  <si>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</si>
  <si>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</si>
  <si>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</si>
  <si>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</si>
  <si>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</si>
  <si>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</si>
  <si>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</si>
  <si>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</si>
  <si>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</si>
  <si>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</si>
  <si>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</si>
  <si>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</si>
  <si>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</si>
  <si>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</si>
  <si>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</si>
  <si>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</si>
  <si>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</si>
  <si>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</si>
  <si>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</si>
  <si>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</si>
  <si>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</si>
  <si>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</si>
  <si>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</si>
  <si>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</si>
  <si>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</si>
  <si>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</si>
  <si>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</si>
  <si>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</si>
  <si>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</si>
  <si>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</si>
  <si>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</si>
  <si>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</si>
  <si>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</si>
  <si>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</si>
  <si>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</si>
  <si>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</si>
  <si>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</si>
  <si>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</si>
  <si>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</si>
  <si>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</si>
  <si>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</si>
  <si>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</si>
  <si>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</si>
  <si>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</si>
  <si>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</si>
  <si>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</si>
  <si>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</si>
  <si>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</si>
  <si>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</si>
  <si>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</si>
  <si>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</si>
  <si>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</si>
  <si>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</si>
  <si>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</si>
  <si>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</si>
  <si>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</si>
  <si>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</si>
  <si>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</si>
  <si>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</si>
  <si>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</si>
  <si>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</si>
  <si>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</si>
  <si>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</si>
  <si>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</si>
  <si>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</si>
  <si>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</si>
  <si>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</si>
  <si>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</si>
  <si>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</si>
  <si>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</si>
  <si>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</si>
  <si>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</si>
  <si>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</si>
  <si>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</si>
  <si>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</si>
  <si>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</si>
  <si>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</si>
  <si>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</si>
  <si>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</si>
  <si>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</si>
  <si>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</si>
  <si>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</si>
  <si>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</si>
  <si>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</si>
  <si>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</si>
  <si>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</si>
  <si>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</si>
  <si>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</si>
  <si>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</si>
  <si>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</si>
  <si>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</si>
  <si>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</si>
  <si>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</si>
  <si>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</si>
  <si>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</si>
  <si>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</si>
  <si>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</si>
  <si>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</si>
  <si>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</si>
  <si>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</si>
  <si>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</si>
  <si>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</si>
  <si>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</si>
  <si>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</si>
  <si>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</si>
  <si>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</si>
  <si>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</si>
  <si>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</si>
  <si>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</si>
  <si>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</si>
  <si>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</si>
  <si>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</si>
  <si>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</si>
  <si>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</si>
  <si>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</si>
  <si>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</si>
  <si>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</si>
  <si>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</si>
  <si>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</si>
  <si>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</si>
  <si>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</si>
  <si>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</si>
  <si>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</si>
  <si>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</si>
  <si>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</si>
  <si>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</si>
  <si>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</si>
  <si>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</si>
  <si>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</si>
  <si>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</si>
  <si>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</si>
  <si>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</si>
  <si>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</si>
  <si>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</si>
  <si>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</si>
  <si>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</si>
  <si>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</si>
  <si>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</si>
  <si>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</si>
  <si>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</si>
  <si>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</si>
  <si>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</si>
  <si>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</si>
  <si>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</si>
  <si>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</si>
  <si>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</si>
  <si>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</si>
  <si>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</si>
  <si>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</si>
  <si>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</si>
  <si>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</si>
  <si>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</si>
  <si>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</si>
  <si>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</si>
  <si>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</si>
  <si>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</si>
  <si>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</si>
  <si>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</si>
  <si>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</si>
  <si>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</si>
  <si>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</si>
  <si>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</si>
  <si>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</si>
  <si>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</si>
  <si>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</si>
  <si>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</si>
  <si>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</si>
  <si>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</si>
  <si>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</si>
  <si>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</si>
  <si>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</si>
  <si>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</si>
  <si>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</si>
  <si>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</si>
  <si>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</si>
  <si>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</si>
  <si>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</si>
  <si>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</si>
  <si>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</si>
  <si>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</si>
  <si>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</si>
  <si>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</si>
  <si>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</si>
  <si>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</si>
  <si>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</si>
  <si>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</si>
  <si>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</si>
  <si>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</si>
  <si>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</si>
  <si>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</si>
  <si>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</si>
  <si>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</si>
  <si>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</si>
  <si>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</si>
  <si>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</si>
  <si>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</si>
  <si>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</si>
  <si>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</si>
  <si>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</si>
  <si>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</si>
  <si>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</si>
  <si>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</si>
  <si>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</si>
  <si>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</si>
  <si>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</si>
  <si>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</si>
  <si>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</si>
  <si>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</si>
  <si>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</si>
  <si>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</si>
  <si>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</si>
  <si>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</si>
  <si>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</si>
  <si>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</si>
  <si>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</si>
  <si>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</si>
  <si>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</si>
  <si>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</si>
  <si>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</si>
  <si>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</si>
  <si>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</si>
  <si>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</si>
  <si>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</si>
  <si>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</si>
  <si>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</si>
  <si>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</si>
  <si>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</si>
  <si>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</si>
  <si>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</si>
  <si>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</si>
  <si>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</si>
  <si>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</si>
  <si>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</si>
  <si>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</si>
  <si>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</si>
  <si>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</si>
  <si>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</si>
  <si>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</si>
  <si>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</si>
  <si>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</si>
  <si>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</si>
  <si>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</si>
  <si>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</si>
  <si>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</si>
  <si>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</si>
  <si>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</si>
  <si>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</si>
  <si>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</si>
  <si>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</si>
  <si>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</si>
  <si>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</si>
  <si>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</si>
  <si>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</si>
  <si>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</si>
  <si>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</si>
  <si>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</si>
  <si>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</si>
  <si>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</si>
  <si>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</si>
  <si>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</si>
  <si>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</si>
  <si>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</si>
  <si>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</si>
  <si>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</si>
  <si>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</si>
  <si>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</si>
  <si>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</si>
  <si>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</si>
  <si>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</si>
  <si>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</si>
  <si>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</si>
  <si>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</si>
  <si>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</si>
  <si>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</si>
  <si>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</si>
  <si>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</si>
  <si>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</si>
  <si>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</si>
  <si>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</si>
  <si>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</si>
  <si>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</si>
  <si>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</si>
  <si>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</si>
  <si>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</si>
  <si>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</si>
  <si>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</si>
  <si>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</si>
  <si>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</si>
  <si>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</si>
  <si>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</si>
  <si>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</si>
  <si>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</si>
  <si>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</si>
  <si>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</si>
  <si>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</si>
  <si>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</si>
  <si>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</si>
  <si>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</si>
  <si>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</si>
  <si>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</si>
  <si>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</si>
  <si>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</si>
  <si>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</si>
  <si>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</si>
  <si>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</si>
  <si>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</si>
  <si>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</si>
  <si>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</si>
  <si>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</si>
  <si>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</si>
  <si>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</si>
  <si>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</si>
  <si>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</si>
  <si>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</si>
  <si>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</si>
  <si>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</si>
  <si>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</si>
  <si>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</si>
  <si>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</si>
  <si>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</si>
  <si>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</si>
  <si>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</si>
  <si>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</si>
  <si>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</si>
  <si>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</si>
  <si>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</si>
  <si>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</si>
  <si>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</si>
  <si>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</si>
  <si>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</si>
  <si>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</si>
  <si>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</si>
  <si>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</si>
  <si>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</si>
  <si>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</si>
  <si>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</si>
  <si>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</si>
  <si>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</si>
  <si>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</si>
  <si>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</si>
  <si>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</si>
  <si>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</si>
  <si>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</si>
  <si>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</si>
  <si>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</si>
  <si>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</si>
  <si>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</si>
  <si>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</si>
  <si>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</si>
  <si>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</si>
  <si>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</si>
  <si>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</si>
  <si>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</si>
  <si>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</si>
  <si>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</si>
  <si>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</si>
  <si>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</si>
  <si>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</si>
  <si>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</si>
  <si>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</si>
  <si>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</si>
  <si>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</si>
  <si>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</si>
  <si>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</si>
  <si>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</si>
  <si>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</si>
  <si>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</si>
  <si>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</si>
  <si>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</si>
  <si>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</si>
  <si>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</si>
  <si>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</si>
  <si>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</si>
  <si>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</si>
  <si>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</si>
  <si>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</si>
  <si>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</si>
  <si>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</si>
  <si>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</si>
  <si>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</si>
  <si>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</si>
  <si>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</si>
  <si>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</si>
  <si>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</si>
  <si>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</si>
  <si>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</si>
  <si>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</si>
  <si>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</si>
  <si>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</si>
  <si>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</si>
  <si>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</si>
  <si>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</si>
  <si>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</si>
  <si>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</si>
  <si>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</si>
  <si>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</si>
  <si>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</si>
  <si>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</si>
  <si>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</si>
  <si>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</si>
  <si>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</si>
  <si>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</si>
  <si>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</si>
  <si>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</si>
  <si>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</si>
  <si>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</si>
  <si>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</si>
  <si>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</si>
  <si>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</si>
  <si>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</si>
  <si>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</si>
  <si>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</si>
  <si>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</si>
  <si>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</si>
  <si>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</si>
  <si>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</si>
  <si>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</si>
  <si>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</si>
  <si>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</si>
  <si>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</si>
  <si>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</si>
  <si>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</si>
  <si>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</si>
  <si>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</si>
  <si>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</si>
  <si>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</si>
  <si>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</si>
  <si>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</si>
  <si>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</si>
  <si>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</si>
  <si>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</si>
  <si>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</si>
  <si>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</si>
  <si>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</si>
  <si>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</si>
  <si>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</si>
  <si>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</si>
  <si>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</si>
  <si>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</si>
  <si>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</si>
  <si>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</si>
  <si>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</si>
  <si>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</si>
  <si>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</si>
  <si>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</si>
  <si>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</si>
  <si>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</si>
  <si>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</si>
  <si>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</si>
  <si>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</si>
  <si>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</si>
  <si>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</si>
  <si>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</si>
  <si>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</si>
  <si>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</si>
  <si>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</si>
  <si>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</si>
  <si>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</si>
  <si>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</si>
  <si>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</si>
  <si>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</si>
  <si>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</si>
  <si>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</si>
  <si>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</si>
  <si>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</si>
  <si>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</si>
  <si>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</si>
  <si>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</si>
  <si>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</si>
  <si>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</si>
  <si>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</si>
  <si>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</si>
  <si>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</si>
  <si>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</si>
  <si>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</si>
  <si>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</si>
  <si>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</si>
  <si>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</si>
  <si>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</si>
  <si>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</si>
  <si>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</si>
  <si>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</si>
  <si>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</si>
  <si>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</si>
  <si>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</si>
  <si>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</si>
  <si>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</si>
  <si>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</si>
  <si>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</si>
  <si>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</si>
  <si>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</si>
  <si>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</si>
  <si>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</si>
  <si>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</si>
  <si>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</si>
  <si>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</si>
  <si>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</si>
  <si>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</si>
  <si>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</si>
  <si>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</si>
  <si>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</si>
  <si>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</si>
  <si>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</si>
  <si>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</si>
  <si>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</si>
  <si>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</si>
  <si>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</si>
  <si>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</si>
  <si>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</si>
  <si>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</si>
  <si>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</si>
  <si>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</si>
  <si>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</si>
  <si>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</si>
  <si>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</si>
  <si>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</si>
  <si>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</si>
  <si>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</si>
  <si>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</si>
  <si>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</si>
  <si>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</si>
  <si>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</si>
  <si>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</si>
  <si>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</si>
  <si>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</si>
  <si>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</si>
  <si>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</si>
  <si>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</si>
  <si>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</si>
  <si>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</si>
  <si>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</si>
  <si>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</si>
  <si>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</si>
  <si>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</si>
  <si>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</si>
  <si>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</si>
  <si>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</si>
  <si>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</si>
  <si>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</si>
  <si>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</si>
  <si>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</si>
  <si>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</si>
  <si>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</si>
  <si>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</si>
  <si>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</si>
  <si>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</si>
  <si>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</si>
  <si>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</si>
  <si>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</si>
  <si>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</si>
  <si>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</si>
  <si>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</si>
  <si>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</si>
  <si>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</si>
  <si>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</si>
  <si>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</si>
  <si>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</si>
  <si>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</si>
  <si>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</si>
  <si>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</si>
  <si>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</si>
  <si>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</si>
  <si>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</si>
  <si>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</si>
  <si>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</si>
  <si>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</si>
  <si>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</si>
  <si>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</si>
  <si>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</si>
  <si>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</si>
  <si>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</si>
  <si>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</si>
  <si>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</si>
  <si>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</si>
  <si>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</si>
  <si>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</si>
  <si>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</si>
  <si>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</si>
  <si>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</si>
  <si>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</si>
  <si>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</si>
  <si>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</si>
  <si>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</si>
  <si>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</si>
  <si>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</si>
  <si>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</si>
  <si>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</si>
  <si>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</si>
  <si>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</si>
  <si>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</si>
  <si>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</si>
  <si>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</si>
  <si>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</si>
  <si>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</si>
  <si>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</si>
  <si>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</si>
  <si>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</si>
  <si>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</si>
  <si>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</si>
  <si>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</si>
  <si>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</si>
  <si>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</si>
  <si>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</si>
  <si>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</si>
  <si>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</si>
  <si>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</si>
  <si>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</si>
  <si>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</si>
  <si>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</si>
  <si>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</si>
  <si>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</si>
  <si>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</si>
  <si>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</si>
  <si>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</si>
  <si>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</si>
  <si>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</si>
  <si>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</si>
  <si>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</si>
  <si>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</si>
  <si>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</si>
  <si>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</si>
  <si>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</si>
  <si>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</si>
  <si>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</si>
  <si>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</si>
  <si>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</si>
  <si>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</si>
  <si>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</si>
  <si>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</si>
  <si>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</si>
  <si>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</si>
  <si>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</si>
  <si>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</si>
  <si>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</si>
  <si>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</si>
  <si>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</si>
  <si>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</si>
  <si>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</si>
  <si>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</si>
  <si>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</si>
  <si>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</si>
  <si>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</si>
  <si>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</si>
  <si>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</si>
  <si>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</si>
  <si>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</si>
  <si>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</si>
  <si>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</si>
  <si>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</si>
  <si>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</si>
  <si>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</si>
  <si>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</si>
  <si>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</si>
  <si>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</si>
  <si>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</si>
  <si>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</si>
  <si>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</si>
  <si>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</si>
  <si>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</si>
  <si>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</si>
  <si>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</si>
  <si>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</si>
  <si>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</si>
  <si>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</si>
  <si>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</si>
  <si>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</si>
  <si>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</si>
  <si>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</si>
  <si>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</si>
  <si>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</si>
  <si>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</si>
  <si>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</si>
  <si>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</si>
  <si>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</si>
  <si>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</si>
  <si>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</si>
  <si>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</si>
  <si>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</si>
  <si>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</si>
  <si>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</si>
  <si>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</si>
  <si>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</si>
  <si>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</si>
  <si>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</si>
  <si>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</si>
  <si>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</si>
  <si>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</si>
  <si>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</si>
  <si>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</si>
  <si>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</si>
  <si>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</si>
  <si>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</si>
  <si>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</si>
  <si>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</si>
  <si>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</si>
  <si>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</si>
  <si>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</si>
  <si>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</si>
  <si>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</si>
  <si>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</si>
  <si>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</si>
  <si>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</si>
  <si>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</si>
  <si>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</si>
  <si>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</si>
  <si>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</si>
  <si>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</si>
  <si>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</si>
  <si>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</si>
  <si>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</si>
  <si>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</si>
  <si>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</si>
  <si>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</si>
  <si>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</si>
  <si>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</si>
  <si>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</si>
  <si>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</si>
  <si>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</si>
  <si>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</si>
  <si>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</si>
  <si>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</si>
  <si>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</si>
  <si>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</si>
  <si>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</si>
  <si>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</si>
  <si>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</si>
  <si>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</si>
  <si>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</si>
  <si>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</si>
  <si>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</si>
  <si>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</si>
  <si>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</si>
  <si>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</si>
  <si>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</si>
  <si>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</si>
  <si>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</si>
  <si>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</si>
  <si>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</si>
  <si>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</si>
  <si>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</si>
  <si>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</si>
  <si>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</si>
  <si>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</si>
  <si>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</si>
  <si>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</si>
  <si>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</si>
  <si>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</si>
  <si>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</si>
  <si>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</si>
  <si>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</si>
  <si>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</si>
  <si>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</si>
  <si>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</si>
  <si>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</si>
  <si>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</si>
  <si>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</si>
  <si>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</si>
  <si>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</si>
  <si>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</si>
  <si>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</si>
  <si>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</si>
  <si>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</si>
  <si>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</si>
  <si>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</si>
  <si>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</si>
  <si>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</si>
  <si>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</si>
  <si>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</si>
  <si>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</si>
  <si>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</si>
  <si>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</si>
  <si>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</si>
  <si>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</si>
  <si>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</si>
  <si>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</si>
  <si>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</si>
  <si>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</si>
  <si>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</si>
  <si>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</si>
  <si>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</si>
  <si>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</si>
  <si>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</si>
  <si>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</si>
  <si>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</si>
  <si>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</si>
  <si>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</si>
  <si>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</si>
  <si>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</si>
  <si>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</si>
  <si>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</si>
  <si>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</si>
  <si>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</si>
  <si>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</si>
  <si>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</si>
  <si>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</si>
  <si>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</si>
  <si>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</si>
  <si>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</si>
  <si>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</si>
  <si>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</si>
  <si>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</si>
  <si>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</si>
  <si>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</si>
  <si>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</si>
  <si>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</si>
  <si>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</si>
  <si>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</si>
  <si>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</si>
  <si>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</si>
  <si>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</si>
  <si>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</si>
  <si>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</si>
  <si>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</si>
  <si>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</si>
  <si>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</si>
  <si>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</si>
  <si>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</si>
  <si>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</si>
  <si>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</si>
  <si>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</si>
  <si>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</si>
  <si>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</si>
  <si>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</si>
  <si>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</si>
  <si>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</si>
  <si>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</si>
  <si>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</si>
  <si>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</si>
  <si>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</si>
  <si>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</si>
  <si>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</si>
  <si>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</si>
  <si>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</si>
  <si>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</si>
  <si>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</si>
  <si>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</si>
  <si>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</si>
  <si>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</si>
  <si>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</si>
  <si>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</si>
  <si>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</si>
  <si>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</si>
  <si>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</si>
  <si>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</si>
  <si>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</si>
  <si>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</si>
  <si>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</si>
  <si>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</si>
  <si>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</si>
  <si>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</si>
  <si>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</si>
  <si>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</si>
  <si>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</si>
  <si>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</si>
  <si>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</si>
  <si>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</si>
  <si>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</si>
  <si>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</si>
  <si>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</si>
  <si>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</si>
  <si>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</si>
  <si>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</si>
  <si>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</si>
  <si>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</si>
  <si>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</si>
  <si>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</si>
  <si>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</si>
  <si>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</si>
  <si>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</si>
  <si>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</si>
  <si>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</si>
  <si>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</si>
  <si>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</si>
  <si>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</si>
  <si>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</si>
  <si>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</si>
  <si>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</si>
  <si>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</si>
  <si>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</si>
  <si>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</si>
  <si>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</si>
  <si>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</si>
  <si>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</si>
  <si>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</si>
  <si>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</si>
  <si>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</si>
  <si>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</si>
  <si>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</si>
  <si>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</si>
  <si>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</si>
  <si>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</si>
  <si>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</si>
  <si>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</si>
  <si>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</si>
  <si>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</si>
  <si>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</si>
  <si>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</si>
  <si>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</si>
  <si>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</si>
  <si>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</si>
  <si>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</si>
  <si>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</si>
  <si>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</si>
  <si>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</si>
  <si>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</si>
  <si>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</si>
  <si>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</si>
  <si>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</si>
  <si>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</si>
  <si>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</si>
  <si>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</si>
  <si>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</si>
  <si>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</si>
  <si>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</si>
  <si>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</si>
  <si>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</si>
  <si>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</si>
  <si>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</si>
  <si>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</si>
  <si>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</si>
  <si>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</si>
  <si>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</si>
  <si>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</si>
  <si>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</si>
  <si>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</si>
  <si>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</si>
  <si>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</si>
  <si>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</si>
  <si>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</si>
  <si>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</si>
  <si>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</si>
  <si>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</si>
  <si>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</si>
  <si>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</si>
  <si>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</si>
  <si>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</si>
  <si>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</si>
  <si>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</si>
  <si>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</si>
  <si>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</si>
  <si>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</si>
  <si>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</si>
  <si>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</si>
  <si>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</si>
  <si>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</si>
  <si>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</si>
  <si>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</si>
  <si>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</si>
  <si>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</si>
  <si>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</si>
  <si>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</si>
  <si>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</si>
  <si>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</si>
  <si>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</si>
  <si>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</si>
  <si>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</si>
  <si>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</si>
  <si>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</si>
  <si>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</si>
  <si>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</si>
  <si>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</si>
  <si>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</si>
  <si>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</si>
  <si>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</si>
  <si>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</si>
  <si>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</si>
  <si>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</si>
  <si>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</si>
  <si>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</si>
  <si>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</si>
  <si>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</si>
  <si>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</si>
  <si>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</si>
  <si>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</si>
  <si>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</si>
  <si>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</si>
  <si>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</si>
  <si>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</si>
  <si>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</si>
  <si>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</si>
  <si>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</si>
  <si>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</si>
  <si>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</si>
  <si>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</si>
  <si>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</si>
  <si>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</si>
  <si>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</si>
  <si>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</si>
  <si>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</si>
  <si>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</si>
  <si>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</si>
  <si>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</si>
  <si>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</si>
  <si>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</si>
  <si>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</si>
  <si>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</si>
  <si>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</si>
  <si>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</si>
  <si>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</si>
  <si>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</si>
  <si>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</si>
  <si>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</si>
  <si>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</si>
  <si>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</si>
  <si>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</si>
  <si>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</si>
  <si>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</si>
  <si>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</si>
  <si>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</si>
  <si>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</si>
  <si>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</si>
  <si>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</si>
  <si>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</si>
  <si>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</si>
  <si>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</si>
  <si>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</si>
  <si>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</si>
  <si>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</si>
  <si>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</si>
  <si>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</si>
  <si>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</si>
  <si>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</si>
  <si>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</si>
  <si>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</si>
  <si>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</si>
  <si>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</si>
  <si>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</si>
  <si>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</si>
  <si>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</si>
  <si>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</si>
  <si>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</si>
  <si>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</si>
  <si>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</si>
  <si>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</si>
  <si>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</si>
  <si>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</si>
  <si>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</si>
  <si>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</si>
  <si>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</si>
  <si>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</si>
  <si>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</si>
  <si>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</si>
  <si>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</si>
  <si>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</si>
  <si>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</si>
  <si>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</si>
  <si>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</si>
  <si>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</si>
  <si>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</si>
  <si>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</si>
  <si>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</si>
  <si>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</si>
  <si>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</si>
  <si>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</si>
  <si>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</si>
  <si>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</si>
  <si>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</si>
  <si>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</si>
  <si>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</si>
  <si>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</si>
  <si>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</si>
  <si>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</si>
  <si>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</si>
  <si>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</si>
  <si>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</si>
  <si>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</si>
  <si>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</si>
  <si>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</si>
  <si>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</si>
  <si>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</si>
  <si>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</si>
  <si>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</si>
  <si>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</si>
  <si>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</si>
  <si>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</si>
  <si>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</si>
  <si>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</si>
  <si>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</si>
  <si>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</si>
  <si>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</si>
  <si>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</si>
  <si>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</si>
  <si>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</si>
  <si>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</si>
  <si>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</si>
  <si>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</si>
  <si>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</si>
  <si>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</si>
  <si>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</si>
  <si>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</si>
  <si>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</si>
  <si>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</si>
  <si>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</si>
  <si>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</si>
  <si>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</si>
  <si>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</si>
  <si>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</si>
  <si>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</si>
  <si>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</si>
  <si>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</si>
  <si>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</si>
  <si>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</si>
  <si>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</si>
  <si>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</si>
  <si>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</si>
  <si>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</si>
  <si>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</si>
  <si>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</si>
  <si>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</si>
  <si>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</si>
  <si>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</si>
  <si>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</si>
  <si>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</si>
  <si>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</si>
  <si>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</si>
  <si>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</si>
  <si>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</si>
  <si>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</si>
  <si>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</si>
  <si>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</si>
  <si>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</si>
  <si>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</si>
  <si>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</si>
  <si>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</si>
  <si>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</si>
  <si>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</si>
  <si>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</si>
  <si>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</si>
  <si>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</si>
  <si>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</si>
  <si>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</si>
  <si>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</si>
  <si>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</si>
  <si>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</si>
  <si>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</si>
  <si>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</si>
  <si>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</si>
  <si>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</si>
  <si>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</si>
  <si>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</si>
  <si>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</si>
  <si>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</si>
  <si>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</si>
  <si>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</si>
  <si>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</si>
  <si>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</si>
  <si>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</si>
  <si>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</si>
  <si>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</si>
  <si>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</si>
  <si>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</si>
  <si>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</si>
  <si>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</si>
  <si>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</si>
  <si>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</si>
  <si>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</si>
  <si>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</si>
  <si>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</si>
  <si>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</si>
  <si>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</si>
  <si>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</si>
  <si>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</si>
  <si>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</si>
  <si>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</si>
  <si>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</si>
  <si>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</si>
  <si>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</si>
  <si>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</si>
  <si>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</si>
  <si>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</si>
  <si>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</si>
  <si>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</si>
  <si>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</si>
  <si>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</si>
  <si>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</si>
  <si>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</si>
  <si>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</si>
  <si>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</si>
  <si>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</si>
  <si>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</si>
  <si>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</si>
  <si>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</si>
  <si>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</si>
  <si>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</si>
  <si>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</si>
  <si>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</si>
  <si>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</si>
  <si>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</si>
  <si>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</si>
  <si>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</si>
  <si>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</si>
  <si>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</si>
  <si>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</si>
  <si>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</si>
  <si>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</si>
  <si>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</si>
  <si>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</si>
  <si>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</si>
  <si>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</si>
  <si>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</si>
  <si>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</si>
  <si>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</si>
  <si>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</si>
  <si>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</si>
  <si>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</si>
  <si>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</si>
  <si>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</si>
  <si>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</si>
  <si>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</si>
  <si>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</si>
  <si>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</si>
  <si>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</si>
  <si>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</si>
  <si>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</si>
  <si>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</si>
  <si>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</si>
  <si>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</si>
  <si>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</si>
  <si>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</si>
  <si>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</si>
  <si>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</si>
  <si>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</si>
  <si>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</si>
  <si>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</si>
  <si>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</si>
  <si>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</si>
  <si>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</si>
  <si>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</si>
  <si>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</si>
  <si>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</si>
  <si>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</si>
  <si>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</si>
  <si>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</si>
  <si>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</si>
  <si>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</si>
  <si>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</si>
  <si>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</si>
  <si>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</si>
  <si>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</si>
  <si>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</si>
  <si>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</si>
  <si>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</si>
  <si>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</si>
  <si>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</si>
  <si>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</si>
  <si>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</si>
  <si>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</si>
  <si>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</si>
  <si>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</si>
  <si>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</si>
  <si>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</si>
  <si>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</si>
  <si>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</si>
  <si>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</si>
  <si>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</si>
  <si>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</si>
  <si>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</si>
  <si>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</si>
  <si>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</si>
  <si>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</si>
  <si>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</si>
  <si>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</si>
  <si>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</si>
  <si>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</si>
  <si>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</si>
  <si>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</si>
  <si>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</si>
  <si>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</si>
  <si>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</si>
  <si>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</si>
  <si>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</si>
  <si>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</si>
  <si>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</si>
  <si>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</si>
  <si>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</si>
  <si>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</si>
  <si>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</si>
  <si>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</si>
  <si>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</si>
  <si>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</si>
  <si>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</si>
  <si>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</si>
  <si>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</si>
  <si>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</si>
  <si>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</si>
  <si>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</si>
  <si>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</si>
  <si>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</si>
  <si>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</si>
  <si>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</si>
  <si>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</si>
  <si>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</si>
  <si>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</si>
  <si>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</si>
  <si>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</si>
  <si>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</si>
  <si>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</si>
  <si>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</si>
  <si>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</si>
  <si>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</si>
  <si>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</si>
  <si>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</si>
  <si>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</si>
  <si>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</si>
  <si>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</si>
  <si>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</si>
  <si>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</si>
  <si>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</si>
  <si>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</si>
  <si>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</si>
  <si>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</si>
  <si>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</si>
  <si>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</si>
  <si>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</si>
  <si>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</si>
  <si>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</si>
  <si>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</si>
  <si>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</si>
  <si>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</si>
  <si>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</si>
  <si>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</si>
  <si>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</si>
  <si>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</si>
  <si>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</si>
  <si>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</si>
  <si>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</si>
  <si>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</si>
  <si>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</si>
  <si>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</si>
  <si>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</si>
  <si>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</si>
  <si>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</si>
  <si>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</si>
  <si>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</si>
  <si>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</si>
  <si>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</si>
  <si>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</si>
  <si>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</si>
  <si>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</si>
  <si>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</si>
  <si>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</si>
  <si>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</si>
  <si>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</si>
  <si>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</si>
  <si>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</si>
  <si>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</si>
  <si>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</si>
  <si>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</si>
  <si>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</si>
  <si>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</si>
  <si>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</si>
  <si>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</si>
  <si>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</si>
  <si>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</si>
  <si>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</si>
  <si>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</si>
  <si>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</si>
  <si>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</si>
  <si>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</si>
  <si>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</si>
  <si>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</si>
  <si>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</si>
  <si>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</si>
  <si>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</si>
  <si>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</si>
  <si>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</si>
  <si>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</si>
  <si>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</si>
  <si>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</si>
  <si>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</si>
  <si>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</si>
  <si>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</si>
  <si>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</si>
  <si>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</si>
  <si>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</si>
  <si>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</si>
  <si>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</si>
  <si>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</si>
  <si>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</si>
  <si>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</si>
  <si>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</si>
  <si>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</si>
  <si>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</si>
  <si>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</si>
  <si>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</si>
  <si>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</si>
  <si>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</si>
  <si>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</si>
  <si>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</si>
  <si>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</si>
  <si>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</si>
  <si>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</si>
  <si>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</si>
  <si>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</si>
  <si>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</si>
  <si>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</si>
  <si>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</si>
  <si>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</si>
  <si>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</si>
  <si>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</si>
  <si>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</si>
  <si>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</si>
  <si>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</si>
  <si>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</si>
  <si>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</si>
  <si>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</si>
  <si>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</si>
  <si>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</si>
  <si>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</si>
  <si>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</si>
  <si>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</si>
  <si>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</si>
  <si>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</si>
  <si>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</si>
  <si>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</si>
  <si>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</si>
  <si>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</si>
  <si>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</si>
  <si>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</si>
  <si>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</si>
  <si>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</si>
  <si>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</si>
  <si>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</si>
  <si>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</si>
  <si>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</si>
  <si>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</si>
  <si>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</si>
  <si>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</si>
  <si>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</si>
  <si>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</si>
  <si>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</si>
  <si>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</si>
  <si>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</si>
  <si>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</si>
  <si>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</si>
  <si>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</si>
  <si>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</si>
  <si>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</si>
  <si>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</si>
  <si>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</si>
  <si>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</si>
  <si>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</si>
  <si>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</si>
  <si>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</si>
  <si>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</si>
  <si>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</si>
  <si>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</si>
  <si>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</si>
  <si>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</si>
  <si>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</si>
  <si>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</si>
  <si>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</si>
  <si>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</si>
  <si>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</si>
  <si>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</si>
  <si>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</si>
  <si>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</si>
  <si>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</si>
  <si>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</si>
  <si>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</si>
  <si>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</si>
  <si>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</si>
  <si>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</si>
  <si>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</si>
  <si>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</si>
  <si>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</si>
  <si>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</si>
  <si>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</si>
  <si>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</si>
  <si>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</si>
  <si>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</si>
  <si>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</si>
  <si>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</si>
  <si>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</si>
  <si>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</si>
  <si>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</si>
  <si>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</si>
  <si>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</si>
  <si>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</si>
  <si>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</si>
  <si>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</si>
  <si>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</si>
  <si>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</si>
  <si>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</si>
  <si>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</si>
  <si>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</si>
  <si>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</si>
  <si>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</si>
  <si>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</si>
  <si>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</si>
  <si>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</si>
  <si>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</si>
  <si>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</si>
  <si>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</si>
  <si>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</si>
  <si>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</si>
  <si>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</si>
  <si>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</si>
  <si>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</si>
  <si>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</si>
  <si>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</si>
  <si>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</si>
  <si>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</si>
  <si>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</si>
  <si>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</si>
  <si>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</si>
  <si>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</si>
  <si>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</si>
  <si>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</si>
  <si>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</si>
  <si>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</si>
  <si>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</si>
  <si>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</si>
  <si>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</si>
  <si>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</si>
  <si>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</si>
  <si>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</si>
  <si>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</si>
  <si>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</si>
  <si>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</si>
  <si>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</si>
  <si>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</si>
  <si>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</si>
  <si>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</si>
  <si>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</si>
  <si>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</si>
  <si>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</si>
  <si>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</si>
  <si>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</si>
  <si>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</si>
  <si>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</si>
  <si>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</si>
  <si>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</si>
  <si>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</si>
  <si>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</si>
  <si>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</si>
  <si>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</si>
  <si>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</si>
  <si>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</si>
  <si>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</si>
  <si>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</si>
  <si>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</si>
  <si>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</si>
  <si>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</si>
  <si>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</si>
  <si>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</si>
  <si>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</si>
  <si>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</si>
  <si>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</si>
  <si>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</si>
  <si>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</si>
  <si>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</si>
  <si>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</si>
  <si>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</si>
  <si>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</si>
  <si>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</si>
  <si>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</si>
  <si>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</si>
  <si>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</si>
  <si>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</si>
  <si>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</si>
  <si>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</si>
  <si>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</si>
  <si>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</si>
  <si>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</si>
  <si>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</si>
  <si>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</si>
  <si>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</si>
  <si>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</si>
  <si>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</si>
  <si>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</si>
  <si>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</si>
  <si>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</si>
  <si>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</si>
  <si>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</si>
  <si>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</si>
  <si>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</si>
  <si>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</si>
  <si>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</si>
  <si>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</si>
  <si>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</si>
  <si>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</si>
  <si>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</si>
  <si>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</si>
  <si>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</si>
  <si>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</si>
  <si>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</si>
  <si>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</si>
  <si>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</si>
  <si>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</si>
  <si>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</si>
  <si>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</si>
  <si>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</si>
  <si>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</si>
  <si>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</si>
  <si>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</si>
  <si>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</si>
  <si>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</si>
  <si>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</si>
  <si>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</si>
  <si>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</si>
  <si>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</si>
  <si>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</si>
  <si>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</si>
  <si>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</si>
  <si>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</si>
  <si>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</si>
  <si>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</si>
  <si>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</si>
  <si>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</si>
  <si>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</si>
  <si>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</si>
  <si>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</si>
  <si>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</si>
  <si>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</si>
  <si>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</si>
  <si>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</si>
  <si>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</si>
  <si>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</si>
  <si>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</si>
  <si>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</si>
  <si>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</si>
  <si>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</si>
  <si>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</si>
  <si>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</si>
  <si>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</si>
  <si>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</si>
  <si>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</si>
  <si>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</si>
  <si>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</si>
  <si>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</si>
  <si>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</si>
  <si>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</si>
  <si>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</si>
  <si>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</si>
  <si>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</si>
  <si>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</si>
  <si>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</si>
  <si>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</si>
  <si>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</si>
  <si>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</si>
  <si>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</si>
  <si>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</si>
  <si>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</si>
  <si>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</si>
  <si>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</si>
  <si>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</si>
  <si>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</si>
  <si>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</si>
  <si>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</si>
  <si>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</si>
  <si>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</si>
  <si>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</si>
  <si>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</si>
  <si>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</si>
  <si>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</si>
  <si>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</si>
  <si>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</si>
  <si>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</si>
  <si>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</si>
  <si>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</si>
  <si>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</si>
  <si>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</si>
  <si>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</si>
  <si>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</si>
  <si>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</si>
  <si>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</si>
  <si>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</si>
  <si>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</si>
  <si>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</si>
  <si>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</si>
  <si>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</si>
  <si>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</si>
  <si>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</si>
  <si>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</si>
  <si>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</si>
  <si>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</si>
  <si>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</si>
  <si>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</si>
  <si>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</si>
  <si>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</si>
  <si>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</si>
  <si>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</si>
  <si>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</si>
  <si>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</si>
  <si>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</si>
  <si>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</si>
  <si>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</si>
  <si>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</si>
  <si>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</si>
  <si>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</si>
  <si>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</si>
  <si>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</si>
  <si>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</si>
  <si>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</si>
  <si>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</si>
  <si>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</si>
  <si>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</si>
  <si>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</si>
  <si>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</si>
  <si>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</si>
  <si>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</si>
  <si>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</si>
  <si>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</si>
  <si>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</si>
  <si>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</si>
  <si>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</si>
  <si>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</si>
  <si>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</si>
  <si>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</si>
  <si>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</si>
  <si>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</si>
  <si>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</si>
  <si>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</si>
  <si>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</si>
  <si>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</si>
  <si>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</si>
  <si>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</si>
  <si>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</si>
  <si>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</si>
  <si>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</si>
  <si>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</si>
  <si>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</si>
  <si>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</si>
  <si>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</si>
  <si>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</si>
  <si>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</si>
  <si>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</si>
  <si>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</si>
  <si>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</si>
  <si>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</si>
  <si>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</si>
  <si>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</si>
  <si>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</si>
  <si>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</si>
  <si>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</si>
  <si>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</si>
  <si>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</si>
  <si>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</si>
  <si>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</si>
  <si>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</si>
  <si>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</si>
  <si>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</si>
  <si>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</si>
  <si>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</si>
  <si>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</si>
  <si>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</si>
  <si>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</si>
  <si>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</si>
  <si>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</si>
  <si>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</si>
  <si>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</si>
  <si>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</si>
  <si>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</si>
  <si>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</si>
  <si>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</si>
  <si>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</si>
  <si>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</si>
  <si>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</si>
  <si>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</si>
  <si>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</si>
  <si>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</si>
  <si>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</si>
  <si>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</si>
  <si>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</si>
  <si>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</si>
  <si>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</si>
  <si>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</si>
  <si>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</si>
  <si>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</si>
  <si>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</si>
  <si>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</si>
  <si>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</si>
  <si>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</si>
  <si>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</si>
  <si>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</si>
  <si>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</si>
  <si>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</si>
  <si>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</si>
  <si>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</si>
  <si>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</si>
  <si>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</si>
  <si>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</si>
  <si>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</si>
  <si>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</si>
  <si>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</si>
  <si>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</si>
  <si>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</si>
  <si>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</si>
  <si>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</si>
  <si>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</si>
  <si>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</si>
  <si>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</si>
  <si>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</si>
  <si>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</si>
  <si>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</si>
  <si>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</si>
  <si>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</si>
  <si>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</si>
  <si>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</si>
  <si>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</si>
  <si>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</si>
  <si>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</si>
  <si>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</si>
  <si>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</si>
  <si>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</si>
  <si>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</si>
  <si>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</si>
  <si>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</si>
  <si>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</si>
  <si>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</si>
  <si>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</si>
  <si>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</si>
  <si>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</si>
  <si>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</si>
  <si>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</si>
  <si>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</si>
  <si>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</si>
  <si>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</si>
  <si>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</si>
  <si>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</si>
  <si>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</si>
  <si>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</si>
  <si>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</si>
  <si>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</si>
  <si>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</si>
  <si>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</si>
  <si>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</si>
  <si>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</si>
  <si>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</si>
  <si>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</si>
  <si>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</si>
  <si>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</si>
  <si>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</si>
  <si>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</si>
  <si>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</si>
  <si>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</si>
  <si>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</si>
  <si>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</si>
  <si>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</si>
  <si>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</si>
  <si>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</si>
  <si>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</si>
  <si>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</si>
  <si>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</si>
  <si>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</si>
  <si>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</si>
  <si>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</si>
  <si>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</si>
  <si>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</si>
  <si>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</si>
  <si>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</si>
  <si>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</si>
  <si>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</si>
  <si>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</si>
  <si>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</si>
  <si>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</si>
  <si>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</si>
  <si>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</si>
  <si>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</si>
  <si>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</si>
  <si>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</si>
  <si>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</si>
  <si>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</si>
  <si>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</si>
  <si>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</si>
  <si>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</si>
  <si>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</si>
  <si>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</si>
  <si>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</si>
  <si>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</si>
  <si>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</si>
  <si>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</si>
  <si>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</si>
  <si>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</si>
  <si>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</si>
  <si>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</si>
  <si>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</si>
  <si>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</si>
  <si>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</si>
  <si>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</si>
  <si>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</si>
  <si>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</si>
  <si>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</si>
  <si>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</si>
  <si>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</si>
  <si>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</si>
  <si>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</si>
  <si>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</si>
  <si>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</si>
  <si>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</si>
  <si>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</si>
  <si>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</si>
  <si>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</si>
  <si>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</si>
  <si>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</si>
  <si>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</si>
  <si>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</si>
  <si>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</si>
  <si>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</si>
  <si>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</si>
  <si>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</si>
  <si>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</si>
  <si>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</si>
  <si>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</si>
  <si>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</si>
  <si>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</si>
  <si>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</si>
  <si>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</si>
  <si>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</si>
  <si>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</si>
  <si>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</si>
  <si>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</si>
  <si>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</si>
  <si>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</si>
  <si>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</si>
  <si>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</si>
  <si>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</si>
  <si>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</si>
  <si>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</si>
  <si>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</si>
  <si>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</si>
  <si>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</si>
  <si>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</si>
  <si>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</si>
  <si>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</si>
  <si>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</si>
  <si>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</si>
  <si>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</si>
  <si>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</si>
  <si>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</si>
  <si>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</si>
  <si>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</si>
  <si>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</si>
  <si>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</si>
  <si>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</si>
  <si>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</si>
  <si>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</si>
  <si>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</si>
  <si>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</si>
  <si>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</si>
  <si>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</si>
  <si>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</si>
  <si>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</si>
  <si>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</si>
  <si>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</si>
  <si>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</si>
  <si>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</si>
  <si>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</si>
  <si>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</si>
  <si>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</si>
  <si>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</si>
  <si>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</si>
  <si>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</si>
  <si>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</si>
  <si>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</si>
  <si>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</si>
  <si>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</si>
  <si>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</si>
  <si>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</si>
  <si>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</si>
  <si>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</si>
  <si>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</si>
  <si>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</si>
  <si>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</si>
  <si>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</si>
  <si>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</si>
  <si>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</si>
  <si>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</si>
  <si>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</si>
  <si>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</si>
  <si>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</si>
  <si>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</si>
  <si>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</si>
  <si>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</si>
  <si>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</si>
  <si>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</si>
  <si>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</si>
  <si>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</si>
  <si>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</si>
  <si>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</si>
  <si>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</si>
  <si>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</si>
  <si>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</si>
  <si>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</si>
  <si>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</si>
  <si>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</si>
  <si>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</si>
  <si>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</si>
  <si>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</si>
  <si>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</si>
  <si>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</si>
  <si>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</si>
  <si>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</si>
  <si>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</si>
  <si>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</si>
  <si>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</si>
  <si>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</si>
  <si>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</si>
  <si>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</si>
  <si>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</si>
  <si>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</si>
  <si>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</si>
  <si>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</si>
  <si>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</si>
  <si>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</si>
  <si>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</si>
  <si>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</si>
  <si>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</si>
  <si>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</si>
  <si>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</si>
  <si>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</si>
  <si>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</si>
  <si>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</si>
  <si>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</si>
  <si>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</si>
  <si>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</si>
  <si>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</si>
  <si>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</si>
  <si>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</si>
  <si>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</si>
  <si>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</si>
  <si>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</si>
  <si>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</si>
  <si>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</si>
  <si>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</si>
  <si>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</si>
  <si>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</si>
  <si>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</si>
  <si>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</si>
  <si>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</si>
  <si>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</si>
  <si>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</si>
  <si>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</si>
  <si>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</si>
  <si>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</si>
  <si>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</si>
  <si>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</si>
  <si>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</si>
  <si>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</si>
  <si>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</si>
  <si>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</si>
  <si>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</si>
  <si>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</si>
  <si>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</si>
  <si>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</si>
  <si>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</si>
  <si>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</si>
  <si>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</si>
  <si>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</si>
  <si>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</si>
  <si>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</si>
  <si>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</si>
  <si>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</si>
  <si>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</si>
  <si>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</si>
  <si>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</si>
  <si>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</si>
  <si>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</si>
  <si>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</si>
  <si>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</si>
  <si>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</si>
  <si>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</si>
  <si>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</si>
  <si>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</si>
  <si>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</si>
  <si>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</si>
  <si>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</si>
  <si>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</si>
  <si>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</si>
  <si>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</si>
  <si>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</si>
  <si>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</si>
  <si>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</si>
  <si>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</si>
  <si>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</si>
  <si>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</si>
  <si>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</si>
  <si>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</si>
  <si>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</si>
  <si>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</si>
  <si>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</si>
  <si>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</si>
  <si>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</si>
  <si>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</si>
  <si>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</si>
  <si>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</si>
  <si>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</si>
  <si>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</si>
  <si>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</si>
  <si>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</si>
  <si>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</si>
  <si>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</si>
  <si>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</si>
  <si>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</si>
  <si>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</si>
  <si>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</si>
  <si>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</si>
  <si>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</si>
  <si>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</si>
  <si>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</si>
  <si>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</si>
  <si>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</si>
  <si>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</si>
  <si>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</si>
  <si>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</si>
  <si>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</si>
  <si>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</si>
  <si>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</si>
  <si>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</si>
  <si>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</si>
  <si>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</si>
  <si>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</si>
  <si>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</si>
  <si>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</si>
  <si>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</si>
  <si>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</si>
  <si>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</si>
  <si>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</si>
  <si>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</si>
  <si>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</si>
  <si>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</si>
  <si>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</si>
  <si>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</si>
  <si>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</si>
  <si>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</si>
  <si>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</si>
  <si>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</si>
  <si>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</si>
  <si>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</si>
  <si>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</si>
  <si>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</si>
  <si>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</si>
  <si>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</si>
  <si>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</si>
  <si>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</si>
  <si>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</si>
  <si>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</si>
  <si>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</si>
  <si>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</si>
  <si>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</si>
  <si>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</si>
  <si>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</si>
  <si>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</si>
  <si>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</si>
  <si>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</si>
  <si>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</si>
  <si>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</si>
  <si>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</si>
  <si>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</si>
  <si>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</si>
  <si>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</si>
  <si>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</si>
  <si>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</si>
  <si>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</si>
  <si>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</si>
  <si>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</si>
  <si>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</si>
  <si>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</si>
  <si>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</si>
  <si>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</si>
  <si>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</si>
  <si>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</si>
  <si>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</si>
  <si>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</si>
  <si>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</si>
  <si>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</si>
  <si>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</si>
  <si>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</si>
  <si>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</si>
  <si>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</si>
  <si>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</si>
  <si>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</si>
  <si>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</si>
  <si>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</si>
  <si>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</si>
  <si>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</si>
  <si>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</si>
  <si>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</si>
  <si>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</si>
  <si>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</si>
  <si>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</si>
  <si>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</si>
  <si>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</si>
  <si>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</si>
  <si>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</si>
  <si>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</si>
  <si>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</si>
  <si>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</si>
  <si>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</si>
  <si>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</si>
  <si>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</si>
  <si>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</si>
  <si>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</si>
  <si>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</si>
  <si>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</si>
  <si>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</si>
  <si>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</si>
  <si>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</si>
  <si>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</si>
  <si>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</si>
  <si>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</si>
  <si>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</si>
  <si>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</si>
  <si>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</si>
  <si>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</si>
  <si>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</si>
  <si>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</si>
  <si>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</si>
  <si>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</si>
  <si>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</si>
  <si>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</si>
  <si>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</si>
  <si>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</si>
  <si>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</si>
  <si>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</si>
  <si>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</si>
  <si>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</si>
  <si>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</si>
  <si>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</si>
  <si>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</si>
  <si>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</si>
  <si>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</si>
  <si>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</si>
  <si>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</si>
  <si>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</si>
  <si>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</si>
  <si>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</si>
  <si>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</si>
  <si>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</si>
  <si>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</si>
  <si>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</si>
  <si>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</si>
  <si>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</si>
  <si>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</si>
  <si>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</si>
  <si>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</si>
  <si>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</si>
  <si>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</si>
  <si>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</si>
  <si>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</si>
  <si>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</si>
  <si>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</si>
  <si>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</si>
  <si>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</si>
  <si>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</si>
  <si>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</si>
  <si>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</si>
  <si>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</si>
  <si>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</si>
  <si>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</si>
  <si>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</si>
  <si>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</si>
  <si>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</si>
  <si>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</si>
  <si>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</si>
  <si>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</si>
  <si>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</si>
  <si>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</si>
  <si>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</si>
  <si>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</si>
  <si>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</si>
  <si>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</si>
  <si>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</si>
  <si>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</si>
  <si>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</si>
  <si>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</si>
  <si>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</si>
  <si>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</si>
  <si>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</si>
  <si>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</si>
  <si>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</si>
  <si>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</si>
  <si>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</si>
  <si>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</si>
  <si>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</si>
  <si>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</si>
  <si>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</si>
  <si>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</si>
  <si>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</si>
  <si>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</si>
  <si>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</si>
  <si>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</si>
  <si>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</si>
  <si>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</si>
  <si>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</si>
  <si>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</si>
  <si>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</si>
  <si>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</si>
  <si>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</si>
  <si>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</si>
  <si>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</si>
  <si>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</si>
  <si>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</si>
  <si>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</si>
  <si>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</si>
  <si>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</si>
  <si>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</si>
  <si>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</si>
  <si>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</si>
  <si>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</si>
  <si>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</si>
  <si>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</si>
  <si>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</si>
  <si>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</si>
  <si>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</si>
  <si>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</si>
  <si>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</si>
  <si>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</si>
  <si>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</si>
  <si>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</si>
  <si>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</si>
  <si>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</si>
  <si>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</si>
  <si>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</si>
  <si>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</si>
  <si>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</si>
  <si>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</si>
  <si>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</si>
  <si>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</si>
  <si>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</si>
  <si>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</si>
  <si>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</si>
  <si>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</si>
  <si>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</si>
  <si>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</si>
  <si>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</si>
  <si>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</si>
  <si>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</si>
  <si>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</si>
  <si>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</si>
  <si>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</si>
  <si>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</si>
  <si>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</si>
  <si>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</si>
  <si>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</si>
  <si>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</si>
  <si>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</si>
  <si>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</si>
  <si>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</si>
  <si>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</si>
  <si>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</si>
  <si>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</si>
  <si>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</si>
  <si>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</si>
  <si>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</si>
  <si>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</si>
  <si>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</si>
  <si>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</si>
  <si>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</si>
  <si>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</si>
  <si>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</si>
  <si>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</si>
  <si>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</si>
  <si>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</si>
  <si>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</si>
  <si>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</si>
  <si>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</si>
  <si>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</si>
  <si>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</si>
  <si>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</si>
  <si>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</si>
  <si>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</si>
  <si>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</si>
  <si>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</si>
  <si>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</si>
  <si>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</si>
  <si>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</si>
  <si>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</si>
  <si>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</si>
  <si>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</si>
  <si>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</si>
  <si>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</si>
  <si>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</si>
  <si>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</si>
  <si>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</si>
  <si>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</si>
  <si>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</si>
  <si>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</si>
  <si>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</si>
  <si>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</si>
  <si>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</si>
  <si>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</si>
  <si>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</si>
  <si>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</si>
  <si>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</si>
  <si>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</si>
  <si>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</si>
  <si>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</si>
  <si>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</si>
  <si>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</si>
  <si>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</si>
  <si>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</si>
  <si>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</si>
  <si>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</si>
  <si>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</si>
  <si>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</si>
  <si>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</si>
  <si>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</si>
  <si>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</si>
  <si>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</si>
  <si>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</si>
  <si>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</si>
  <si>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</si>
  <si>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</si>
  <si>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</si>
  <si>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</si>
  <si>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</si>
  <si>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</si>
  <si>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</si>
  <si>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</si>
  <si>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</si>
  <si>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</si>
  <si>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</si>
  <si>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</si>
  <si>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</si>
  <si>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</si>
  <si>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</si>
  <si>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</si>
  <si>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</si>
  <si>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</si>
  <si>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</si>
  <si>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</si>
  <si>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</si>
  <si>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</si>
  <si>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</si>
  <si>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</si>
  <si>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</si>
  <si>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</si>
  <si>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</si>
  <si>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</si>
  <si>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</si>
  <si>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</si>
  <si>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</si>
  <si>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</si>
  <si>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</si>
  <si>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</si>
  <si>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</si>
  <si>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</si>
  <si>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</si>
  <si>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</si>
  <si>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</si>
  <si>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</si>
  <si>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</si>
  <si>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</si>
  <si>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</si>
  <si>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</si>
  <si>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</si>
  <si>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</si>
  <si>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</si>
  <si>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</si>
  <si>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</si>
  <si>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</si>
  <si>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</si>
  <si>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</si>
  <si>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</si>
  <si>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</si>
  <si>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</si>
  <si>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</si>
  <si>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</si>
  <si>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</si>
  <si>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</si>
  <si>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</si>
  <si>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</si>
  <si>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</si>
  <si>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</si>
  <si>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</si>
  <si>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</si>
  <si>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</si>
  <si>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</si>
  <si>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</si>
  <si>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</si>
  <si>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</si>
  <si>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</si>
  <si>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</si>
  <si>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</si>
  <si>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</si>
  <si>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</si>
  <si>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</si>
  <si>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</si>
  <si>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</si>
  <si>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</si>
  <si>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</si>
  <si>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</si>
  <si>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</si>
  <si>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</si>
  <si>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</si>
  <si>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</si>
  <si>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</si>
  <si>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</si>
  <si>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</si>
  <si>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</si>
  <si>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</si>
  <si>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</si>
  <si>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</si>
  <si>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</si>
  <si>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</si>
  <si>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</si>
  <si>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</si>
  <si>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</si>
  <si>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</si>
  <si>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</si>
  <si>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</si>
  <si>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</si>
  <si>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</si>
  <si>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</si>
  <si>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</si>
  <si>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</si>
  <si>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</si>
  <si>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</si>
  <si>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</si>
  <si>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</si>
  <si>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</si>
  <si>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</si>
  <si>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</si>
  <si>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</si>
  <si>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</si>
  <si>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</si>
  <si>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</si>
  <si>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</si>
  <si>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</si>
  <si>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</si>
  <si>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</si>
  <si>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</si>
  <si>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</si>
  <si>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</si>
  <si>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</si>
  <si>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</si>
  <si>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</si>
  <si>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</si>
  <si>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</si>
  <si>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</si>
  <si>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</si>
  <si>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</si>
  <si>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</si>
  <si>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</si>
  <si>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</si>
  <si>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</si>
  <si>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</si>
  <si>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</si>
  <si>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</si>
  <si>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</si>
  <si>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</si>
  <si>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</si>
  <si>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</si>
  <si>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</si>
  <si>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</si>
  <si>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</si>
  <si>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</si>
  <si>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</si>
  <si>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</si>
  <si>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</si>
  <si>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</si>
  <si>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</si>
  <si>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</si>
  <si>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</si>
  <si>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</si>
  <si>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</si>
  <si>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</si>
  <si>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</si>
  <si>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</si>
  <si>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</si>
  <si>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</si>
  <si>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</si>
  <si>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</si>
  <si>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</si>
  <si>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</si>
  <si>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</si>
  <si>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</si>
  <si>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</si>
  <si>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</si>
  <si>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</si>
  <si>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</si>
  <si>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</si>
  <si>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</si>
  <si>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</si>
  <si>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</si>
  <si>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</si>
  <si>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</si>
  <si>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</si>
  <si>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</si>
  <si>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</si>
  <si>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</si>
  <si>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</si>
  <si>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</si>
  <si>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</si>
  <si>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</si>
  <si>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</si>
  <si>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</si>
  <si>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</si>
  <si>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</si>
  <si>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</si>
  <si>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</si>
  <si>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</si>
  <si>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</si>
  <si>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</si>
  <si>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</si>
  <si>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</si>
  <si>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</si>
  <si>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</si>
  <si>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</si>
  <si>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</si>
  <si>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</si>
  <si>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</si>
  <si>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</si>
  <si>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</si>
  <si>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</si>
  <si>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</si>
  <si>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</si>
  <si>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</si>
  <si>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</si>
  <si>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</si>
  <si>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</si>
  <si>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</si>
  <si>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</si>
  <si>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</si>
  <si>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</si>
  <si>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</si>
  <si>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</si>
  <si>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</si>
  <si>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</si>
  <si>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</si>
  <si>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</si>
  <si>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</si>
  <si>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</si>
  <si>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</si>
  <si>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</si>
  <si>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</si>
  <si>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</si>
  <si>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</si>
  <si>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</si>
  <si>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</si>
  <si>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</si>
  <si>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</si>
  <si>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</si>
  <si>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</si>
  <si>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</si>
  <si>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</si>
  <si>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</si>
  <si>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</si>
  <si>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</si>
  <si>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</si>
  <si>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</si>
  <si>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</si>
  <si>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</si>
  <si>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</si>
  <si>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</si>
  <si>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</si>
  <si>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</si>
  <si>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</si>
  <si>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</si>
  <si>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</si>
  <si>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</si>
  <si>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</si>
  <si>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</si>
  <si>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</si>
  <si>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</si>
  <si>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</si>
  <si>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</si>
  <si>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</si>
  <si>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</si>
  <si>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</si>
  <si>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</si>
  <si>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</si>
  <si>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</si>
  <si>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</si>
  <si>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</si>
  <si>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</si>
  <si>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</si>
  <si>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</si>
  <si>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</si>
  <si>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</si>
  <si>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</si>
  <si>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</si>
  <si>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</si>
  <si>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</si>
  <si>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</si>
  <si>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</si>
  <si>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</si>
  <si>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</si>
  <si>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</si>
  <si>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</si>
  <si>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</si>
  <si>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</si>
  <si>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</si>
  <si>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</si>
  <si>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</si>
  <si>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</si>
  <si>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</si>
  <si>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</si>
  <si>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</si>
  <si>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</si>
  <si>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</si>
  <si>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</si>
  <si>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</si>
  <si>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</si>
  <si>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</si>
  <si>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</si>
  <si>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</si>
  <si>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</si>
  <si>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</si>
  <si>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</si>
  <si>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</si>
  <si>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</si>
  <si>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</si>
  <si>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</si>
  <si>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</si>
  <si>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</si>
  <si>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</si>
  <si>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</si>
  <si>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</si>
  <si>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</si>
  <si>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</si>
  <si>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</si>
  <si>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</si>
  <si>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</si>
  <si>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</si>
  <si>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</si>
  <si>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</si>
  <si>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</si>
  <si>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</si>
  <si>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</si>
  <si>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</si>
  <si>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</si>
  <si>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</si>
  <si>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</si>
  <si>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</si>
  <si>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</si>
  <si>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</si>
  <si>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</si>
  <si>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</si>
  <si>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</si>
  <si>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</si>
  <si>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</si>
  <si>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</si>
  <si>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</si>
  <si>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</si>
  <si>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</si>
  <si>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</si>
  <si>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</si>
  <si>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</si>
  <si>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</si>
  <si>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</si>
  <si>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</si>
  <si>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</si>
  <si>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</si>
  <si>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</si>
  <si>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</si>
  <si>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</si>
  <si>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</si>
  <si>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</si>
  <si>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</si>
  <si>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</si>
  <si>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</si>
  <si>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</si>
  <si>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</si>
  <si>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</si>
  <si>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</si>
  <si>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</si>
  <si>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</si>
  <si>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</si>
  <si>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</si>
  <si>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</si>
  <si>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</si>
  <si>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</si>
  <si>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</si>
  <si>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</si>
  <si>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</si>
  <si>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</si>
  <si>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</si>
  <si>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</si>
  <si>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</si>
  <si>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</si>
  <si>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</si>
  <si>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</si>
  <si>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</si>
  <si>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</si>
  <si>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</si>
  <si>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</si>
  <si>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</si>
  <si>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</si>
  <si>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</si>
  <si>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</si>
  <si>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</si>
  <si>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</si>
  <si>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</si>
  <si>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</si>
  <si>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</si>
  <si>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</si>
  <si>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</si>
  <si>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</si>
  <si>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</si>
  <si>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</si>
  <si>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</si>
  <si>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</si>
  <si>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</si>
  <si>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</si>
  <si>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</si>
  <si>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</si>
  <si>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</si>
  <si>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</si>
  <si>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</si>
  <si>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</si>
  <si>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</si>
  <si>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</si>
  <si>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</si>
  <si>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</si>
  <si>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</si>
  <si>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</si>
  <si>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</si>
  <si>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</si>
  <si>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</si>
  <si>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</si>
  <si>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</si>
  <si>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</si>
  <si>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</si>
  <si>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</si>
  <si>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</si>
  <si>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</si>
  <si>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</si>
  <si>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</si>
  <si>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</si>
  <si>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</si>
  <si>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</si>
  <si>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</si>
  <si>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</si>
  <si>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</si>
  <si>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</si>
  <si>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</si>
  <si>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</si>
  <si>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</si>
  <si>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</si>
  <si>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</si>
  <si>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</si>
  <si>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</si>
  <si>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</si>
  <si>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</si>
  <si>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</si>
  <si>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</si>
  <si>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</si>
  <si>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</si>
  <si>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</si>
  <si>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</si>
  <si>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</si>
  <si>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</si>
  <si>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</si>
  <si>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</si>
  <si>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</si>
  <si>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</si>
  <si>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</si>
  <si>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</si>
  <si>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</si>
  <si>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</si>
  <si>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</si>
  <si>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</si>
  <si>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</si>
  <si>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</si>
  <si>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</si>
  <si>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</si>
  <si>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</si>
  <si>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</si>
  <si>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</si>
  <si>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</si>
  <si>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</si>
  <si>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</si>
  <si>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</si>
  <si>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</si>
  <si>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</si>
  <si>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</si>
  <si>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</si>
  <si>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</si>
  <si>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</si>
  <si>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</si>
  <si>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</si>
  <si>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</si>
  <si>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</si>
  <si>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</si>
  <si>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</si>
  <si>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</si>
  <si>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</si>
  <si>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</si>
  <si>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</si>
  <si>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</si>
  <si>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</si>
  <si>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</si>
  <si>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</si>
  <si>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</si>
  <si>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</si>
  <si>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</si>
  <si>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</si>
  <si>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</si>
  <si>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</si>
  <si>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</si>
  <si>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</si>
  <si>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</si>
  <si>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</si>
  <si>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</si>
  <si>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</si>
  <si>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</si>
  <si>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</si>
  <si>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</si>
  <si>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</si>
  <si>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</si>
  <si>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</si>
  <si>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</si>
  <si>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</si>
  <si>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</si>
  <si>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</si>
  <si>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</si>
  <si>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</si>
  <si>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</si>
  <si>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</si>
  <si>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</si>
  <si>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</si>
  <si>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</si>
  <si>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</si>
  <si>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</si>
  <si>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</si>
  <si>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</si>
  <si>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</si>
  <si>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</si>
  <si>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</si>
  <si>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</si>
  <si>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</si>
  <si>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</si>
  <si>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</si>
  <si>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</si>
  <si>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</si>
  <si>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</si>
  <si>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</si>
  <si>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</si>
  <si>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</si>
  <si>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</si>
  <si>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</si>
  <si>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</si>
  <si>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</si>
  <si>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</si>
  <si>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</si>
  <si>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</si>
  <si>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</si>
  <si>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</si>
  <si>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</si>
  <si>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</si>
  <si>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</si>
  <si>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</si>
  <si>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</si>
  <si>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</si>
  <si>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</si>
  <si>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</si>
  <si>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</si>
  <si>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</si>
  <si>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</si>
  <si>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</si>
  <si>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</si>
  <si>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</si>
  <si>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</si>
  <si>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</si>
  <si>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</si>
  <si>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</si>
  <si>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</si>
  <si>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</si>
  <si>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</si>
  <si>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</si>
  <si>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</si>
  <si>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</si>
  <si>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</si>
  <si>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</si>
  <si>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</si>
  <si>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</si>
  <si>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</si>
  <si>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</si>
  <si>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</si>
  <si>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</si>
  <si>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</si>
  <si>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</si>
  <si>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</si>
  <si>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</si>
  <si>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</si>
  <si>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</si>
  <si>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</si>
  <si>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</si>
  <si>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</si>
  <si>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</si>
  <si>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</si>
  <si>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</si>
  <si>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</si>
  <si>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</si>
  <si>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</si>
  <si>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</si>
  <si>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</si>
  <si>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</si>
  <si>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</si>
  <si>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</si>
  <si>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</si>
  <si>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</si>
  <si>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</si>
  <si>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</si>
  <si>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</si>
  <si>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</si>
  <si>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</si>
  <si>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</si>
  <si>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</si>
  <si>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</si>
  <si>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</si>
  <si>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</si>
  <si>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</si>
  <si>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</si>
  <si>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</si>
  <si>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</si>
  <si>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</si>
  <si>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</si>
  <si>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</si>
  <si>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</si>
  <si>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</si>
  <si>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</si>
  <si>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</si>
  <si>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</si>
  <si>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</si>
  <si>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</si>
  <si>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</si>
  <si>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</si>
  <si>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</si>
  <si>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</si>
  <si>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</si>
  <si>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</si>
  <si>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</si>
  <si>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</si>
  <si>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</si>
  <si>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</si>
  <si>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</si>
  <si>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</si>
  <si>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</si>
  <si>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</si>
  <si>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</si>
  <si>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</si>
  <si>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</si>
  <si>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</si>
  <si>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</si>
  <si>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</si>
  <si>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</si>
  <si>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</si>
  <si>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</si>
  <si>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</si>
  <si>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</si>
  <si>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</si>
  <si>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</si>
  <si>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</si>
  <si>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</si>
  <si>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</si>
  <si>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</si>
  <si>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</si>
  <si>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</si>
  <si>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</si>
  <si>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</si>
  <si>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</si>
  <si>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</si>
  <si>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</si>
  <si>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</si>
  <si>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</si>
  <si>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</si>
  <si>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</si>
  <si>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</si>
  <si>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</si>
  <si>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</si>
  <si>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</si>
  <si>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</si>
  <si>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</si>
  <si>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</si>
  <si>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</si>
  <si>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</si>
  <si>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</si>
  <si>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</si>
  <si>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</si>
  <si>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</si>
  <si>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</si>
  <si>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</si>
  <si>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</si>
  <si>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</si>
  <si>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</si>
  <si>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</si>
  <si>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</si>
  <si>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</si>
  <si>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</si>
  <si>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</si>
  <si>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</si>
  <si>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</si>
  <si>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</si>
  <si>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</si>
  <si>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</si>
  <si>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</si>
  <si>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</si>
  <si>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</si>
  <si>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</si>
  <si>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</si>
  <si>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</si>
  <si>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</si>
  <si>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</si>
  <si>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</si>
  <si>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</si>
  <si>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</si>
  <si>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</si>
  <si>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</si>
  <si>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</si>
  <si>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</si>
  <si>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</si>
  <si>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</si>
  <si>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</si>
  <si>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</si>
  <si>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</si>
  <si>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</si>
  <si>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</si>
  <si>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</si>
  <si>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</si>
  <si>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</si>
  <si>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</si>
  <si>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</si>
  <si>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</si>
  <si>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</si>
  <si>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</si>
  <si>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</si>
  <si>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</si>
  <si>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</si>
  <si>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</si>
  <si>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</si>
  <si>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</si>
  <si>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</si>
  <si>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</si>
  <si>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</si>
  <si>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</si>
  <si>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</si>
  <si>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</si>
  <si>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</si>
  <si>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</si>
  <si>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</si>
  <si>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</si>
  <si>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</si>
  <si>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</si>
  <si>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</si>
  <si>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</si>
  <si>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</si>
  <si>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</si>
  <si>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</si>
  <si>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</si>
  <si>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</si>
  <si>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</si>
  <si>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</si>
  <si>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</si>
  <si>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</si>
  <si>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</si>
  <si>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</si>
  <si>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</si>
  <si>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</si>
  <si>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</si>
  <si>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</si>
  <si>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</si>
  <si>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</si>
  <si>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</si>
  <si>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</si>
  <si>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</si>
  <si>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</si>
  <si>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</si>
  <si>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</si>
  <si>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</si>
  <si>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</si>
  <si>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</si>
  <si>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</si>
  <si>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</si>
  <si>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</si>
  <si>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</si>
  <si>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</si>
  <si>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</si>
  <si>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</si>
  <si>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</si>
  <si>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</si>
  <si>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</si>
  <si>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</si>
  <si>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</si>
  <si>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</si>
  <si>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</si>
  <si>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</si>
  <si>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</si>
  <si>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</si>
  <si>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</si>
  <si>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</si>
  <si>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</si>
  <si>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</si>
  <si>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</si>
  <si>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</si>
  <si>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</si>
  <si>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</si>
  <si>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</si>
  <si>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</si>
  <si>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</si>
  <si>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</si>
  <si>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</si>
  <si>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</si>
  <si>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</si>
  <si>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</si>
  <si>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</si>
  <si>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</si>
  <si>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</si>
  <si>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</si>
  <si>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</si>
  <si>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</si>
  <si>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</si>
  <si>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</si>
  <si>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</si>
  <si>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</si>
  <si>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</si>
  <si>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</si>
  <si>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</si>
  <si>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</si>
  <si>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</si>
  <si>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</si>
  <si>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</si>
  <si>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</si>
  <si>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</si>
  <si>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</si>
  <si>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</si>
  <si>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</si>
  <si>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</si>
  <si>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</si>
  <si>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</si>
  <si>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</si>
  <si>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</si>
  <si>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</si>
  <si>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</si>
  <si>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</si>
  <si>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</si>
  <si>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</si>
  <si>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</si>
  <si>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</si>
  <si>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</si>
  <si>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</si>
  <si>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</si>
  <si>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</si>
  <si>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</si>
  <si>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</si>
  <si>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</si>
  <si>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</si>
  <si>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</si>
  <si>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</si>
  <si>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</si>
  <si>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</si>
  <si>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</si>
  <si>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</si>
  <si>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</si>
  <si>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</si>
  <si>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</si>
  <si>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</si>
  <si>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</si>
  <si>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</si>
  <si>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</si>
  <si>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</si>
  <si>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</si>
  <si>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</si>
  <si>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</si>
  <si>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</si>
  <si>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</si>
  <si>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</si>
  <si>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</si>
  <si>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</si>
  <si>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</si>
  <si>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</si>
  <si>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</si>
  <si>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</si>
  <si>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</si>
  <si>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</si>
  <si>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</si>
  <si>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</si>
  <si>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</si>
  <si>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</si>
  <si>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</si>
  <si>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</si>
  <si>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</si>
  <si>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</si>
  <si>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</si>
  <si>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</si>
  <si>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</si>
  <si>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</si>
  <si>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</si>
  <si>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</si>
  <si>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</si>
  <si>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</si>
  <si>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</si>
  <si>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</si>
  <si>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</si>
  <si>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</si>
  <si>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</si>
  <si>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</si>
  <si>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</si>
  <si>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</si>
  <si>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</si>
  <si>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</si>
  <si>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</si>
  <si>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</si>
  <si>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</si>
  <si>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</si>
  <si>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</si>
  <si>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</si>
  <si>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</si>
  <si>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</si>
  <si>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</si>
  <si>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</si>
  <si>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</si>
  <si>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</si>
  <si>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</si>
  <si>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</si>
  <si>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</si>
  <si>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</si>
  <si>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</si>
  <si>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</si>
  <si>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</si>
  <si>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</si>
  <si>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</si>
  <si>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</si>
  <si>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</si>
  <si>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</si>
  <si>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</si>
  <si>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</si>
  <si>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</si>
  <si>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</si>
  <si>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</si>
  <si>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</si>
  <si>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</si>
  <si>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</si>
  <si>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</si>
  <si>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</si>
  <si>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</si>
  <si>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</si>
  <si>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</si>
  <si>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</si>
  <si>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</si>
  <si>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</si>
  <si>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</si>
  <si>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</si>
  <si>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</si>
  <si>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</si>
  <si>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</si>
  <si>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</si>
  <si>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</si>
  <si>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</si>
  <si>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</si>
  <si>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</si>
  <si>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</si>
  <si>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</si>
  <si>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</si>
  <si>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</si>
  <si>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</si>
  <si>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</si>
  <si>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</si>
  <si>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</si>
  <si>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</si>
  <si>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</si>
  <si>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</si>
  <si>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</si>
  <si>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</si>
  <si>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</si>
  <si>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</si>
  <si>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</si>
  <si>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</si>
  <si>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</si>
  <si>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</si>
  <si>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</si>
  <si>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</si>
  <si>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</si>
  <si>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</si>
  <si>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</si>
  <si>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</si>
  <si>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</si>
  <si>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</si>
  <si>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</si>
  <si>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</si>
  <si>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</si>
  <si>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</si>
  <si>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</si>
  <si>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</si>
  <si>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</si>
  <si>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</si>
  <si>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</si>
  <si>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</si>
  <si>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</si>
  <si>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</si>
  <si>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</si>
  <si>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</si>
  <si>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</si>
  <si>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</si>
  <si>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</si>
  <si>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</si>
  <si>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</si>
  <si>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</si>
  <si>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</si>
  <si>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</si>
  <si>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</si>
  <si>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</si>
  <si>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</si>
  <si>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</si>
  <si>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</si>
  <si>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</si>
  <si>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</si>
  <si>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</si>
  <si>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</si>
  <si>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</si>
  <si>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</si>
  <si>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</si>
  <si>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</si>
  <si>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</si>
  <si>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</si>
  <si>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</si>
  <si>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</si>
  <si>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</si>
  <si>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</si>
  <si>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</si>
  <si>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</si>
  <si>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</si>
  <si>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</si>
  <si>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</si>
  <si>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</si>
  <si>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</si>
  <si>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</si>
  <si>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</si>
  <si>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</si>
  <si>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</si>
  <si>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</si>
  <si>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</si>
  <si>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</si>
  <si>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</si>
  <si>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</si>
  <si>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</si>
  <si>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</si>
  <si>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</si>
  <si>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</si>
  <si>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</si>
  <si>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</si>
  <si>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</si>
  <si>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</si>
  <si>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</si>
  <si>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</si>
  <si>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</si>
  <si>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</si>
  <si>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</si>
  <si>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</si>
  <si>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</si>
  <si>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</si>
  <si>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</si>
  <si>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</si>
  <si>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</si>
  <si>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</si>
  <si>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</si>
  <si>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</si>
  <si>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</si>
  <si>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</si>
  <si>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</si>
  <si>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</si>
  <si>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</si>
  <si>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</si>
  <si>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</si>
  <si>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</si>
  <si>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</si>
  <si>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</si>
  <si>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</si>
  <si>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</si>
  <si>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</si>
  <si>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</si>
  <si>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</si>
  <si>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</si>
  <si>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</si>
  <si>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</si>
  <si>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</si>
  <si>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</si>
  <si>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</si>
  <si>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</si>
  <si>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</si>
  <si>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</si>
  <si>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</si>
  <si>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</si>
  <si>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</si>
  <si>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</si>
  <si>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</si>
  <si>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</si>
  <si>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</si>
  <si>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</si>
  <si>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</si>
  <si>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</si>
  <si>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</si>
  <si>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</si>
  <si>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</si>
  <si>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</si>
  <si>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</si>
  <si>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</si>
  <si>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</si>
  <si>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</si>
  <si>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</si>
  <si>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</si>
  <si>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</si>
  <si>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</si>
  <si>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</si>
  <si>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</si>
  <si>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</si>
  <si>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</si>
  <si>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</si>
  <si>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</si>
  <si>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</si>
  <si>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</si>
  <si>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</si>
  <si>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</si>
  <si>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</si>
  <si>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</si>
  <si>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</si>
  <si>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</si>
  <si>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</si>
  <si>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</si>
  <si>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</si>
  <si>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</si>
  <si>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</si>
  <si>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</si>
  <si>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</si>
  <si>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</si>
  <si>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</si>
  <si>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</si>
  <si>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</si>
  <si>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</si>
  <si>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</si>
  <si>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</si>
  <si>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</si>
  <si>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</si>
  <si>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</si>
  <si>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</si>
  <si>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</si>
  <si>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</si>
  <si>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</si>
  <si>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</si>
  <si>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</si>
  <si>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</si>
  <si>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</si>
  <si>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</si>
  <si>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</si>
  <si>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</si>
  <si>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</si>
  <si>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</si>
  <si>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</si>
  <si>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</si>
  <si>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</si>
  <si>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</si>
  <si>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</si>
  <si>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</si>
  <si>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</si>
  <si>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</si>
  <si>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</si>
  <si>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</si>
  <si>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</si>
  <si>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</si>
  <si>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</si>
  <si>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</si>
  <si>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</si>
  <si>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</si>
  <si>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</si>
  <si>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</si>
  <si>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</si>
  <si>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</si>
  <si>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</si>
  <si>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</si>
  <si>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</si>
  <si>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</si>
  <si>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</si>
  <si>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</si>
  <si>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</si>
  <si>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</si>
  <si>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</si>
  <si>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</si>
  <si>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</si>
  <si>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</si>
  <si>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</si>
  <si>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</si>
  <si>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</si>
  <si>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</si>
  <si>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</si>
  <si>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</si>
  <si>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</si>
  <si>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</si>
  <si>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</si>
  <si>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</si>
  <si>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</si>
  <si>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</si>
  <si>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</si>
  <si>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</si>
  <si>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</si>
  <si>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</si>
  <si>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</si>
  <si>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</si>
  <si>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</si>
  <si>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</si>
  <si>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</si>
  <si>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</si>
  <si>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</si>
  <si>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</si>
  <si>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</si>
  <si>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</si>
  <si>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</si>
  <si>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</si>
  <si>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</si>
  <si>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</si>
  <si>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</si>
  <si>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</si>
  <si>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</si>
  <si>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</si>
  <si>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</si>
  <si>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</si>
  <si>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</si>
  <si>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</si>
  <si>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</si>
  <si>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</si>
  <si>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</si>
  <si>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</si>
  <si>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</si>
  <si>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</si>
  <si>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</si>
  <si>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</si>
  <si>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</si>
  <si>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</si>
  <si>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</si>
  <si>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</si>
  <si>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</si>
  <si>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</si>
  <si>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</si>
  <si>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</si>
  <si>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</si>
  <si>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</si>
  <si>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</si>
  <si>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</si>
  <si>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</si>
  <si>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</si>
  <si>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</si>
  <si>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</si>
  <si>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</si>
  <si>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</si>
  <si>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</si>
  <si>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</si>
  <si>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</si>
  <si>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</si>
  <si>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</si>
  <si>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</si>
  <si>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</si>
  <si>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</si>
  <si>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</si>
  <si>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</si>
  <si>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</si>
  <si>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</si>
  <si>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</si>
  <si>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</si>
  <si>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</si>
  <si>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</si>
  <si>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</si>
  <si>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</si>
  <si>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</si>
  <si>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</si>
  <si>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</si>
  <si>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</si>
  <si>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</si>
  <si>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</si>
  <si>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</si>
  <si>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</si>
  <si>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</si>
  <si>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</si>
  <si>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</si>
  <si>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</si>
  <si>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</si>
  <si>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</si>
  <si>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</si>
  <si>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</si>
  <si>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</si>
  <si>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</si>
  <si>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</si>
  <si>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</si>
  <si>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</si>
  <si>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</si>
  <si>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</si>
  <si>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</si>
  <si>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</si>
  <si>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</si>
  <si>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</si>
  <si>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</si>
  <si>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</si>
  <si>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</si>
  <si>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</si>
  <si>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</si>
  <si>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</si>
  <si>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</si>
  <si>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</si>
  <si>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</si>
  <si>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</si>
  <si>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</si>
  <si>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</si>
  <si>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</si>
  <si>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</si>
  <si>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</si>
  <si>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</si>
  <si>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</si>
  <si>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</si>
  <si>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</si>
  <si>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</si>
  <si>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</si>
  <si>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</si>
  <si>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</si>
  <si>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</si>
  <si>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</si>
  <si>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</si>
  <si>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</si>
  <si>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</si>
  <si>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</si>
  <si>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</si>
  <si>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</si>
  <si>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</si>
  <si>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</si>
  <si>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</si>
  <si>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</si>
  <si>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</si>
  <si>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</si>
  <si>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</si>
  <si>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</si>
  <si>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</si>
  <si>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</si>
  <si>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</si>
  <si>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</si>
  <si>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</si>
  <si>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</si>
  <si>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</si>
  <si>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</si>
  <si>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</si>
  <si>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</si>
  <si>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</si>
  <si>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</si>
  <si>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</si>
  <si>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</si>
  <si>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</si>
  <si>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</si>
  <si>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</si>
  <si>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</si>
  <si>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</si>
  <si>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</si>
  <si>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</si>
  <si>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</si>
  <si>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</si>
  <si>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</si>
  <si>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</si>
  <si>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</si>
  <si>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</si>
  <si>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</si>
  <si>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</si>
  <si>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</si>
  <si>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</si>
  <si>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</si>
  <si>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</si>
  <si>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</si>
  <si>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</si>
  <si>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</si>
  <si>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</si>
  <si>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</si>
  <si>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</si>
  <si>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</si>
  <si>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</si>
  <si>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</si>
  <si>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</si>
  <si>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</si>
  <si>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</si>
  <si>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</si>
  <si>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</si>
  <si>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</si>
  <si>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</si>
  <si>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</si>
  <si>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</si>
  <si>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</si>
  <si>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</si>
  <si>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</si>
  <si>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</si>
  <si>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</si>
  <si>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</si>
  <si>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</si>
  <si>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</si>
  <si>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</si>
  <si>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</si>
  <si>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</si>
  <si>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</si>
  <si>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</si>
  <si>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</si>
  <si>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</si>
  <si>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</si>
  <si>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</si>
  <si>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</si>
  <si>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</si>
  <si>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</si>
  <si>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</si>
  <si>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</si>
  <si>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</si>
  <si>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</si>
  <si>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</si>
  <si>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</si>
  <si>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</si>
  <si>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</si>
  <si>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</si>
  <si>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</si>
  <si>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</si>
  <si>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</si>
  <si>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</si>
  <si>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</si>
  <si>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</si>
  <si>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</si>
  <si>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</si>
  <si>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</si>
  <si>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</si>
  <si>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</si>
  <si>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</si>
  <si>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</si>
  <si>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</si>
  <si>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</si>
  <si>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</si>
  <si>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</si>
  <si>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</si>
  <si>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</si>
  <si>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</si>
  <si>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</si>
  <si>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</si>
  <si>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</si>
  <si>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</si>
  <si>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</si>
  <si>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</si>
  <si>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</si>
  <si>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</si>
  <si>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</si>
  <si>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</si>
  <si>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</si>
  <si>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</si>
  <si>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</si>
  <si>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</si>
  <si>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</si>
  <si>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</si>
  <si>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</si>
  <si>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</si>
  <si>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</si>
  <si>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</si>
  <si>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</si>
  <si>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</si>
  <si>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</si>
  <si>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</si>
  <si>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</si>
  <si>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</si>
  <si>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</si>
  <si>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</si>
  <si>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</si>
  <si>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</si>
  <si>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</si>
  <si>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</si>
  <si>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</si>
  <si>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</si>
  <si>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</si>
  <si>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</si>
  <si>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</si>
  <si>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</si>
  <si>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</si>
  <si>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</si>
  <si>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</si>
  <si>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</si>
  <si>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</si>
  <si>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</si>
  <si>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</si>
  <si>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</si>
  <si>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</si>
  <si>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</si>
  <si>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</si>
  <si>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</si>
  <si>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</si>
  <si>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</si>
  <si>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</si>
  <si>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</si>
  <si>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</si>
  <si>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</si>
  <si>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</si>
  <si>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</si>
  <si>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</si>
  <si>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</si>
  <si>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</si>
  <si>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</si>
  <si>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</si>
  <si>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</si>
  <si>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</si>
  <si>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</si>
  <si>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</si>
  <si>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</si>
  <si>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</si>
  <si>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</si>
  <si>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</si>
  <si>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</si>
  <si>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</si>
  <si>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</si>
  <si>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</si>
  <si>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</si>
  <si>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</si>
  <si>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</si>
  <si>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</si>
  <si>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</si>
  <si>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</si>
  <si>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</si>
  <si>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</si>
  <si>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</si>
  <si>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</si>
  <si>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</si>
  <si>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</si>
  <si>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</si>
  <si>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</si>
  <si>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</si>
  <si>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</si>
  <si>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</si>
  <si>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</si>
  <si>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</si>
  <si>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</si>
  <si>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</si>
  <si>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</si>
  <si>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</si>
  <si>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</si>
  <si>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</si>
  <si>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</si>
  <si>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</si>
  <si>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</si>
  <si>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</si>
  <si>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</si>
  <si>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</si>
  <si>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</si>
  <si>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</si>
  <si>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</si>
  <si>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</si>
  <si>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</si>
  <si>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</si>
  <si>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</si>
  <si>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</si>
  <si>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</si>
  <si>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</si>
  <si>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</si>
  <si>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</si>
  <si>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</si>
  <si>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</si>
  <si>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</si>
  <si>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</si>
  <si>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</si>
  <si>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</si>
  <si>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</si>
  <si>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</si>
  <si>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</si>
  <si>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</si>
  <si>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</si>
  <si>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</si>
  <si>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</si>
  <si>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</si>
  <si>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</si>
  <si>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</si>
  <si>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</si>
  <si>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</si>
  <si>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</si>
  <si>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</si>
  <si>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</si>
  <si>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</si>
  <si>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</si>
  <si>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</si>
  <si>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</si>
  <si>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</si>
  <si>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</si>
  <si>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</si>
  <si>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</si>
  <si>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</si>
  <si>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</si>
  <si>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</si>
  <si>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</si>
  <si>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</si>
  <si>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</si>
  <si>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</si>
  <si>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</si>
  <si>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</si>
  <si>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</si>
  <si>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</si>
  <si>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</si>
  <si>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</si>
  <si>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</si>
  <si>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</si>
  <si>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</si>
  <si>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</si>
  <si>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</si>
  <si>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</si>
  <si>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</si>
  <si>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</si>
  <si>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</si>
  <si>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</si>
  <si>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</si>
  <si>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</si>
  <si>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</si>
  <si>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</si>
  <si>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</si>
  <si>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</si>
  <si>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</si>
  <si>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</si>
  <si>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</si>
  <si>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</si>
  <si>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</si>
  <si>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</si>
  <si>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</si>
  <si>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</si>
  <si>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</si>
  <si>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</si>
  <si>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</si>
  <si>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</si>
  <si>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</si>
  <si>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</si>
  <si>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</si>
  <si>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</si>
  <si>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</si>
  <si>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</si>
  <si>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</si>
  <si>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</si>
  <si>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</si>
  <si>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</si>
  <si>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</si>
  <si>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</si>
  <si>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</si>
  <si>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</si>
  <si>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</si>
  <si>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</si>
  <si>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</si>
  <si>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</si>
  <si>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</si>
  <si>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</si>
  <si>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</si>
  <si>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</si>
  <si>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</si>
  <si>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</si>
  <si>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</si>
  <si>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</si>
  <si>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</si>
  <si>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</si>
  <si>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</si>
  <si>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</si>
  <si>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</si>
  <si>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</si>
  <si>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</si>
  <si>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</si>
  <si>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</si>
  <si>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</si>
  <si>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</si>
  <si>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</si>
  <si>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</si>
  <si>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</si>
  <si>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</si>
  <si>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</si>
  <si>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</si>
  <si>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</si>
  <si>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</si>
  <si>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</si>
  <si>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</si>
  <si>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</si>
  <si>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</si>
  <si>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</si>
  <si>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</si>
  <si>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</si>
  <si>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</si>
  <si>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</si>
  <si>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</si>
  <si>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</si>
  <si>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</si>
  <si>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</si>
  <si>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</si>
  <si>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</si>
  <si>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</si>
  <si>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</si>
  <si>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</si>
  <si>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</si>
  <si>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</si>
  <si>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</si>
  <si>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</si>
  <si>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</si>
  <si>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</si>
  <si>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</si>
  <si>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</si>
  <si>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</si>
  <si>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</si>
  <si>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</si>
  <si>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</si>
  <si>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</si>
  <si>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</si>
  <si>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</si>
  <si>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</si>
  <si>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</si>
  <si>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</si>
  <si>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</si>
  <si>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</si>
  <si>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</si>
  <si>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</si>
  <si>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</si>
  <si>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</si>
  <si>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</si>
  <si>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</si>
  <si>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</si>
  <si>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</si>
  <si>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</si>
  <si>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</si>
  <si>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</si>
  <si>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</si>
  <si>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</si>
  <si>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</si>
  <si>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</si>
  <si>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</si>
  <si>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</si>
  <si>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</si>
  <si>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</si>
  <si>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</si>
  <si>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</si>
  <si>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</si>
  <si>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</si>
  <si>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</si>
  <si>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</si>
  <si>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</si>
  <si>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</si>
  <si>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</si>
  <si>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</si>
  <si>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</si>
  <si>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</si>
  <si>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</si>
  <si>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</si>
  <si>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</si>
  <si>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</si>
  <si>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</si>
  <si>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</si>
  <si>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</si>
  <si>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</si>
  <si>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</si>
  <si>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</si>
  <si>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</si>
  <si>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</si>
  <si>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</si>
  <si>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</si>
  <si>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</si>
  <si>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</si>
  <si>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</si>
  <si>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</si>
  <si>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</si>
  <si>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</si>
  <si>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</si>
  <si>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</si>
  <si>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</si>
  <si>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</si>
  <si>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</si>
  <si>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</si>
  <si>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</si>
  <si>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</si>
  <si>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</si>
  <si>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</si>
  <si>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</si>
  <si>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</si>
  <si>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</si>
  <si>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</si>
  <si>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</si>
  <si>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</si>
  <si>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</si>
  <si>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</si>
  <si>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</si>
  <si>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</si>
  <si>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</si>
  <si>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</si>
  <si>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</si>
  <si>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</si>
  <si>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</si>
  <si>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</si>
  <si>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</si>
  <si>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</si>
  <si>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</si>
  <si>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</si>
  <si>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</si>
  <si>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</si>
  <si>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</si>
  <si>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</si>
  <si>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</si>
  <si>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</si>
  <si>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</si>
  <si>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</si>
  <si>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</si>
  <si>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</si>
  <si>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</si>
  <si>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</si>
  <si>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</si>
  <si>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</si>
  <si>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</si>
  <si>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</si>
  <si>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</si>
  <si>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</si>
  <si>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</si>
  <si>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</si>
  <si>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</si>
  <si>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</si>
  <si>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</si>
  <si>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</si>
  <si>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</si>
  <si>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</si>
  <si>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</si>
  <si>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</si>
  <si>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</si>
  <si>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</si>
  <si>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</si>
  <si>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</si>
  <si>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</si>
  <si>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</si>
  <si>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</si>
  <si>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</si>
  <si>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</si>
  <si>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</si>
  <si>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</si>
  <si>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</si>
  <si>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</si>
  <si>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</si>
  <si>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</si>
  <si>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</si>
  <si>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</si>
  <si>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</si>
  <si>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</si>
  <si>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</si>
  <si>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</si>
  <si>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</si>
  <si>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</si>
  <si>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</si>
  <si>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</si>
  <si>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</si>
  <si>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</si>
  <si>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</si>
  <si>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</si>
  <si>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</si>
  <si>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</si>
  <si>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</si>
  <si>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</si>
  <si>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</si>
  <si>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</si>
  <si>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</si>
  <si>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</si>
  <si>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</si>
  <si>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</si>
  <si>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</si>
  <si>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</si>
  <si>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</si>
  <si>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</si>
  <si>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</si>
  <si>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</si>
  <si>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</si>
  <si>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</si>
  <si>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</si>
  <si>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</si>
  <si>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</si>
  <si>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</si>
  <si>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</si>
  <si>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</si>
  <si>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</si>
  <si>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</si>
  <si>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</si>
  <si>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</si>
  <si>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</si>
  <si>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</si>
  <si>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</si>
  <si>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</si>
  <si>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</si>
  <si>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</si>
  <si>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</si>
  <si>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</si>
  <si>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</si>
  <si>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</si>
  <si>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</si>
  <si>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</si>
  <si>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</si>
  <si>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</si>
  <si>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</si>
  <si>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</si>
  <si>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</si>
  <si>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</si>
  <si>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</si>
  <si>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</si>
  <si>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</si>
  <si>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</si>
  <si>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</si>
  <si>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</si>
  <si>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</si>
  <si>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</si>
  <si>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</si>
  <si>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</si>
  <si>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</si>
  <si>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</si>
  <si>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</si>
  <si>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</si>
  <si>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</si>
  <si>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</si>
  <si>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</si>
  <si>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</si>
  <si>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</si>
  <si>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</si>
  <si>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</si>
  <si>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</si>
  <si>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</si>
  <si>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</si>
  <si>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</si>
  <si>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</si>
  <si>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</si>
  <si>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</si>
  <si>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</si>
  <si>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</si>
  <si>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</si>
  <si>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</si>
  <si>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</si>
  <si>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</si>
  <si>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</si>
  <si>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</si>
  <si>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</si>
  <si>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</si>
  <si>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</si>
  <si>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</si>
  <si>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</si>
  <si>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</si>
  <si>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</si>
  <si>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</si>
  <si>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</si>
  <si>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</si>
  <si>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</si>
  <si>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</si>
  <si>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</si>
  <si>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</si>
  <si>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</si>
  <si>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</si>
  <si>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</si>
  <si>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</si>
  <si>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</si>
  <si>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</si>
  <si>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</si>
  <si>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</si>
  <si>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</si>
  <si>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</si>
  <si>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</si>
  <si>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</si>
  <si>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</si>
  <si>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</si>
  <si>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</si>
  <si>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</si>
  <si>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</si>
  <si>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</si>
  <si>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</si>
  <si>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</si>
  <si>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</si>
  <si>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</si>
  <si>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</si>
  <si>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</si>
  <si>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</si>
  <si>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</si>
  <si>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</si>
  <si>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</si>
  <si>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</si>
  <si>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</si>
  <si>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</si>
  <si>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</si>
  <si>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</si>
  <si>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</si>
  <si>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</si>
  <si>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</si>
  <si>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</si>
  <si>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</si>
  <si>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</si>
  <si>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</si>
  <si>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</si>
  <si>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</si>
  <si>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</si>
  <si>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</si>
  <si>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</si>
  <si>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</si>
  <si>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</si>
  <si>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</si>
  <si>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</si>
  <si>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</si>
  <si>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</si>
  <si>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</si>
  <si>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</si>
  <si>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</si>
  <si>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</si>
  <si>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</si>
  <si>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</si>
  <si>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</si>
  <si>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</si>
  <si>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</si>
  <si>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</si>
  <si>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</si>
  <si>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</si>
  <si>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</si>
  <si>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</si>
  <si>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</si>
  <si>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</si>
  <si>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</si>
  <si>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</si>
  <si>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</si>
  <si>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</si>
  <si>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</si>
  <si>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</si>
  <si>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</si>
  <si>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</si>
  <si>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</si>
  <si>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</si>
  <si>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</si>
  <si>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</si>
  <si>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</si>
  <si>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</si>
  <si>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</si>
  <si>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</si>
  <si>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</si>
  <si>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</si>
  <si>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</si>
  <si>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</si>
  <si>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</si>
  <si>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</si>
  <si>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</si>
  <si>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</si>
  <si>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</si>
  <si>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</si>
  <si>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</si>
  <si>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</si>
  <si>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</si>
  <si>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</si>
  <si>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</si>
  <si>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</si>
  <si>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</si>
  <si>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</si>
  <si>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</si>
  <si>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</si>
  <si>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</si>
  <si>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</si>
  <si>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</si>
  <si>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</si>
  <si>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</si>
  <si>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</si>
  <si>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</si>
  <si>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</si>
  <si>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</si>
  <si>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</si>
  <si>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</si>
  <si>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</si>
  <si>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</si>
  <si>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</si>
  <si>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</si>
  <si>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</si>
  <si>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</si>
  <si>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</si>
  <si>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</si>
  <si>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</si>
  <si>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</si>
  <si>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</si>
  <si>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</si>
  <si>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</si>
  <si>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</si>
  <si>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</si>
  <si>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</si>
  <si>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</si>
  <si>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</si>
  <si>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</si>
  <si>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</si>
  <si>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</si>
  <si>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</si>
  <si>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</si>
  <si>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</si>
  <si>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</si>
  <si>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</si>
  <si>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</si>
  <si>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</si>
  <si>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</si>
  <si>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</si>
  <si>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</si>
  <si>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</si>
  <si>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</si>
  <si>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</si>
  <si>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</si>
  <si>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</si>
  <si>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</si>
  <si>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</si>
  <si>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</si>
  <si>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</si>
  <si>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</si>
  <si>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</si>
  <si>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</si>
  <si>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</si>
  <si>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</si>
  <si>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</si>
  <si>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</si>
  <si>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</si>
  <si>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</si>
  <si>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</si>
  <si>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</si>
  <si>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</si>
  <si>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</si>
  <si>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</si>
  <si>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</si>
  <si>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</si>
  <si>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</si>
  <si>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</si>
  <si>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</si>
  <si>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</si>
  <si>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</si>
  <si>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</si>
  <si>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</si>
  <si>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</si>
  <si>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</si>
  <si>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</si>
  <si>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</si>
  <si>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</si>
  <si>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</si>
  <si>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</si>
  <si>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</si>
  <si>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</si>
  <si>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</si>
  <si>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</si>
  <si>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</si>
  <si>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</si>
  <si>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</si>
  <si>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</si>
  <si>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</si>
  <si>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</si>
  <si>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</si>
  <si>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</si>
  <si>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</si>
  <si>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</si>
  <si>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</si>
  <si>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</si>
  <si>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</si>
  <si>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</si>
  <si>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</si>
  <si>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</si>
  <si>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</si>
  <si>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</si>
  <si>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</si>
  <si>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</si>
  <si>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</si>
  <si>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</si>
  <si>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</si>
  <si>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</si>
  <si>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</si>
  <si>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</si>
  <si>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</si>
  <si>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</si>
  <si>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</si>
  <si>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</si>
  <si>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</si>
  <si>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</si>
  <si>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</si>
  <si>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</si>
  <si>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</si>
  <si>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</si>
  <si>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</si>
  <si>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</si>
  <si>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</si>
  <si>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</si>
  <si>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</si>
  <si>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</si>
  <si>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</si>
  <si>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</si>
  <si>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</si>
  <si>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</si>
  <si>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</si>
  <si>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</si>
  <si>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</si>
  <si>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</si>
  <si>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</si>
  <si>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</si>
  <si>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</si>
  <si>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</si>
  <si>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</si>
  <si>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</si>
  <si>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</si>
  <si>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</si>
  <si>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</si>
  <si>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</si>
  <si>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</si>
  <si>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</si>
  <si>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</si>
  <si>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</si>
  <si>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</si>
  <si>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</si>
  <si>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</si>
  <si>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</si>
  <si>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</si>
  <si>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</si>
  <si>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</si>
  <si>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</si>
  <si>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</si>
  <si>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</si>
  <si>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</si>
  <si>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</si>
  <si>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</si>
  <si>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</si>
  <si>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</si>
  <si>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</si>
  <si>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</si>
  <si>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</si>
  <si>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</si>
  <si>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</si>
  <si>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</si>
  <si>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</si>
  <si>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</si>
  <si>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</si>
  <si>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</si>
  <si>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</si>
  <si>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</si>
  <si>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</si>
  <si>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</si>
  <si>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</si>
  <si>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</si>
  <si>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</si>
  <si>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</si>
  <si>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</si>
  <si>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</si>
  <si>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</si>
  <si>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</si>
  <si>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</si>
  <si>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</si>
  <si>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</si>
  <si>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</si>
  <si>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</si>
  <si>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</si>
  <si>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</si>
  <si>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</si>
  <si>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</si>
  <si>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</si>
  <si>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</si>
  <si>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</si>
  <si>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</si>
  <si>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</si>
  <si>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</si>
  <si>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</si>
  <si>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</si>
  <si>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</si>
  <si>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</si>
  <si>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</si>
  <si>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</si>
  <si>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</si>
  <si>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</si>
  <si>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</si>
  <si>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</si>
  <si>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</si>
  <si>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</si>
  <si>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</si>
  <si>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</si>
  <si>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</si>
  <si>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</si>
  <si>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</si>
  <si>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</si>
  <si>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</si>
  <si>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</si>
  <si>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</si>
  <si>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</si>
  <si>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</si>
  <si>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</si>
  <si>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</si>
  <si>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</si>
  <si>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</si>
  <si>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</si>
  <si>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</si>
  <si>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</si>
  <si>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</si>
  <si>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</si>
  <si>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</si>
  <si>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</si>
  <si>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</si>
  <si>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</si>
  <si>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</si>
  <si>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</si>
  <si>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</si>
  <si>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</si>
  <si>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</si>
  <si>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</si>
  <si>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</si>
  <si>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</si>
  <si>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</si>
  <si>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</si>
  <si>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</si>
  <si>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</si>
  <si>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</si>
  <si>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</si>
  <si>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</si>
  <si>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</si>
  <si>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</si>
  <si>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</si>
  <si>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</si>
  <si>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</si>
  <si>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</si>
  <si>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</si>
  <si>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</si>
  <si>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</si>
  <si>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</si>
  <si>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</si>
  <si>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</si>
  <si>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</si>
  <si>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</si>
  <si>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</si>
  <si>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</si>
  <si>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</si>
  <si>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</si>
  <si>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</si>
  <si>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</si>
  <si>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</si>
  <si>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</si>
  <si>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</si>
  <si>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</si>
  <si>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</si>
  <si>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</si>
  <si>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</si>
  <si>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</si>
  <si>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</si>
  <si>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</si>
  <si>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</si>
  <si>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</si>
  <si>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</si>
  <si>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</si>
  <si>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</si>
  <si>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</si>
  <si>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</si>
  <si>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</si>
  <si>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</si>
  <si>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</si>
  <si>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</si>
  <si>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</si>
  <si>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</si>
  <si>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</si>
  <si>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</si>
  <si>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</si>
  <si>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</si>
  <si>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</si>
  <si>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</si>
  <si>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</si>
  <si>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</si>
  <si>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</si>
  <si>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</si>
  <si>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</si>
  <si>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</si>
  <si>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</si>
  <si>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</si>
  <si>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</si>
  <si>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</si>
  <si>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</si>
  <si>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</si>
  <si>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</si>
  <si>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</si>
  <si>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</si>
  <si>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</si>
  <si>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</si>
  <si>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</si>
  <si>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</si>
  <si>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</si>
  <si>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</si>
  <si>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</si>
  <si>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</si>
  <si>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</si>
  <si>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</si>
  <si>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</si>
  <si>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</si>
  <si>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</si>
  <si>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</si>
  <si>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</si>
  <si>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</si>
  <si>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</si>
  <si>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</si>
  <si>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</si>
  <si>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</si>
  <si>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</si>
  <si>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</si>
  <si>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</si>
  <si>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</si>
  <si>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</si>
  <si>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</si>
  <si>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</si>
  <si>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</si>
  <si>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</si>
  <si>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</si>
  <si>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</si>
  <si>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</si>
  <si>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</si>
  <si>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</si>
  <si>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</si>
  <si>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</si>
  <si>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</si>
  <si>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</si>
  <si>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</si>
  <si>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</si>
  <si>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</si>
  <si>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</si>
  <si>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</si>
  <si>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</si>
  <si>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</si>
  <si>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</si>
  <si>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</si>
  <si>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</si>
  <si>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</si>
  <si>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</si>
  <si>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</si>
  <si>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</si>
  <si>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</si>
  <si>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</si>
  <si>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</si>
  <si>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</si>
  <si>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</si>
  <si>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</si>
  <si>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</si>
  <si>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</si>
  <si>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</si>
  <si>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</si>
  <si>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</si>
  <si>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</si>
  <si>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</si>
  <si>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</si>
  <si>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</si>
  <si>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</si>
  <si>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</si>
  <si>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</si>
  <si>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</si>
  <si>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</si>
  <si>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</si>
  <si>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</si>
  <si>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</si>
  <si>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</si>
  <si>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</si>
  <si>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</si>
  <si>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</si>
  <si>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</si>
  <si>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</si>
  <si>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</si>
  <si>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</si>
  <si>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</si>
  <si>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</si>
  <si>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</si>
  <si>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</si>
  <si>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</si>
  <si>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</si>
  <si>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</si>
  <si>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</si>
  <si>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</si>
  <si>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</si>
  <si>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</si>
  <si>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</si>
  <si>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</si>
  <si>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</si>
  <si>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</si>
  <si>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</si>
  <si>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</si>
  <si>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</si>
  <si>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</si>
  <si>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</si>
  <si>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</si>
  <si>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</si>
  <si>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</si>
  <si>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</si>
  <si>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</si>
  <si>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</si>
  <si>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</si>
  <si>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</si>
  <si>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</si>
  <si>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</si>
  <si>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</si>
  <si>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</si>
  <si>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</si>
  <si>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</si>
  <si>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</si>
  <si>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</si>
  <si>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</si>
  <si>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</si>
  <si>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</si>
  <si>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</si>
  <si>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</si>
  <si>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</si>
  <si>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</si>
  <si>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</si>
  <si>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</si>
  <si>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</si>
  <si>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</si>
  <si>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</si>
  <si>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</si>
  <si>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</si>
  <si>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</si>
  <si>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</si>
  <si>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</si>
  <si>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</si>
  <si>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</si>
  <si>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</si>
  <si>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</si>
  <si>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</si>
  <si>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</si>
  <si>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</si>
  <si>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</si>
  <si>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</si>
  <si>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</si>
  <si>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</si>
  <si>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</si>
  <si>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</si>
  <si>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</si>
  <si>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</si>
  <si>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</si>
  <si>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</si>
  <si>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</si>
  <si>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</si>
  <si>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</si>
  <si>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</si>
  <si>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</si>
  <si>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</si>
  <si>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</si>
  <si>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</si>
  <si>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</si>
  <si>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</si>
  <si>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</si>
  <si>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</si>
  <si>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</si>
  <si>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</si>
  <si>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</si>
  <si>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</si>
  <si>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</si>
  <si>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</si>
  <si>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</si>
  <si>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</si>
  <si>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</si>
  <si>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</si>
  <si>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</si>
  <si>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</si>
  <si>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</si>
  <si>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</si>
  <si>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</si>
  <si>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</si>
  <si>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</si>
  <si>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</si>
  <si>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</si>
  <si>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</si>
  <si>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</si>
  <si>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</si>
  <si>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</si>
  <si>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</si>
  <si>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</si>
  <si>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</si>
  <si>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</si>
  <si>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</si>
  <si>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</si>
  <si>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</si>
  <si>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</si>
  <si>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</si>
  <si>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</si>
  <si>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</si>
  <si>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</si>
  <si>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</si>
  <si>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</si>
  <si>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</si>
  <si>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</si>
  <si>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</si>
  <si>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</si>
  <si>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</si>
  <si>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</si>
  <si>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</si>
  <si>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</si>
  <si>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</si>
  <si>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</si>
  <si>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</si>
  <si>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</si>
  <si>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</si>
  <si>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</si>
  <si>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</si>
  <si>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</si>
  <si>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</si>
  <si>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</si>
  <si>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</si>
  <si>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</si>
  <si>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</si>
  <si>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</si>
  <si>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</si>
  <si>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</si>
  <si>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</si>
  <si>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</si>
  <si>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</si>
  <si>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</si>
  <si>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</si>
  <si>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</si>
  <si>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</si>
  <si>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</si>
  <si>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</si>
  <si>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</si>
  <si>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</si>
  <si>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</si>
  <si>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</si>
  <si>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</si>
  <si>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</si>
  <si>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</si>
  <si>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</si>
  <si>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</si>
  <si>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</si>
  <si>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</si>
  <si>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</si>
  <si>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</si>
  <si>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</si>
  <si>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</si>
  <si>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</si>
  <si>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</si>
  <si>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</si>
  <si>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</si>
  <si>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</si>
  <si>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</si>
  <si>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</si>
  <si>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</si>
  <si>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</si>
  <si>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</si>
  <si>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</si>
  <si>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</si>
  <si>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</si>
  <si>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</si>
  <si>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</si>
  <si>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</si>
  <si>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</si>
  <si>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</si>
  <si>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</si>
  <si>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</si>
  <si>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</si>
  <si>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</si>
  <si>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</si>
  <si>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</si>
  <si>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</si>
  <si>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</si>
  <si>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</si>
  <si>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</si>
  <si>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</si>
  <si>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</si>
  <si>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</si>
  <si>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</si>
  <si>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</si>
  <si>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</si>
  <si>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</si>
  <si>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</si>
  <si>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</si>
  <si>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</si>
  <si>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</si>
  <si>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</si>
  <si>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</si>
  <si>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</si>
  <si>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</si>
  <si>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</si>
  <si>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</si>
  <si>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</si>
  <si>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</si>
  <si>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</si>
  <si>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</si>
  <si>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</si>
  <si>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</si>
  <si>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</si>
  <si>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</si>
  <si>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</si>
  <si>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</si>
  <si>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</si>
  <si>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</si>
  <si>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</si>
  <si>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</si>
  <si>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</si>
  <si>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</si>
  <si>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</si>
  <si>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</si>
  <si>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</si>
  <si>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</si>
  <si>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</si>
  <si>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</si>
  <si>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</si>
  <si>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</si>
  <si>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</si>
  <si>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</si>
  <si>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</si>
  <si>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</si>
  <si>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</si>
  <si>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</si>
  <si>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</si>
  <si>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</si>
  <si>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</si>
  <si>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</si>
  <si>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</si>
  <si>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</si>
  <si>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</si>
  <si>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</si>
  <si>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</si>
  <si>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</si>
  <si>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</si>
  <si>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</si>
  <si>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</si>
  <si>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</si>
  <si>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</si>
  <si>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</si>
  <si>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</si>
  <si>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</si>
  <si>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</si>
  <si>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</si>
  <si>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</si>
  <si>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</si>
  <si>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</si>
  <si>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</si>
  <si>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</si>
  <si>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</si>
  <si>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</si>
  <si>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</si>
  <si>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</si>
  <si>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</si>
  <si>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</si>
  <si>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</si>
  <si>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</si>
  <si>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</si>
  <si>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</si>
  <si>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</si>
  <si>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</si>
  <si>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</si>
  <si>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</si>
  <si>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</si>
  <si>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</si>
  <si>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</si>
  <si>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</si>
  <si>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</si>
  <si>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</si>
  <si>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</si>
  <si>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</si>
  <si>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</si>
  <si>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</si>
  <si>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</si>
  <si>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</si>
  <si>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</si>
  <si>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</si>
  <si>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</si>
  <si>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</si>
  <si>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</si>
  <si>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</si>
  <si>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</si>
  <si>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</si>
  <si>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</si>
  <si>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</si>
  <si>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</si>
  <si>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</si>
  <si>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</si>
  <si>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</si>
  <si>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</si>
  <si>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</si>
  <si>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</si>
  <si>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</si>
  <si>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</si>
  <si>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</si>
  <si>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</si>
  <si>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</si>
  <si>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</si>
  <si>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</si>
  <si>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</si>
  <si>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</si>
  <si>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</si>
  <si>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</si>
  <si>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</si>
  <si>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</si>
  <si>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</si>
  <si>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</si>
  <si>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</si>
  <si>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</si>
  <si>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</si>
  <si>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</si>
  <si>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</si>
  <si>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</si>
  <si>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</si>
  <si>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</si>
  <si>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</si>
  <si>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</si>
  <si>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</si>
  <si>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</si>
  <si>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</si>
  <si>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</si>
  <si>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</si>
  <si>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</si>
  <si>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</si>
  <si>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</si>
  <si>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</si>
  <si>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</si>
  <si>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</si>
  <si>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</si>
  <si>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</si>
  <si>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</si>
  <si>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</si>
  <si>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</si>
  <si>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</si>
  <si>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</si>
  <si>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</si>
  <si>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</si>
  <si>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</si>
  <si>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</si>
  <si>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</si>
  <si>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</si>
  <si>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</si>
  <si>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</si>
  <si>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</si>
  <si>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</si>
  <si>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</si>
  <si>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</si>
  <si>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</si>
  <si>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</si>
  <si>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</si>
  <si>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</si>
  <si>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</si>
  <si>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</si>
  <si>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</si>
  <si>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</si>
  <si>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</si>
  <si>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</si>
  <si>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</si>
  <si>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</si>
  <si>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</si>
  <si>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</si>
  <si>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</si>
  <si>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</si>
  <si>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</si>
  <si>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</si>
  <si>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</si>
  <si>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</si>
  <si>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</si>
  <si>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</si>
  <si>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</si>
  <si>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</si>
  <si>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</si>
  <si>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</si>
  <si>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</si>
  <si>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</si>
  <si>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</si>
  <si>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</si>
  <si>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</si>
  <si>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</si>
  <si>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</si>
  <si>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</si>
  <si>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</si>
  <si>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</si>
  <si>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</si>
  <si>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</si>
  <si>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</si>
  <si>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</si>
  <si>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</si>
  <si>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</si>
  <si>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</si>
  <si>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</si>
  <si>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</si>
  <si>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</si>
  <si>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</si>
  <si>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</si>
  <si>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</si>
  <si>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</si>
  <si>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</si>
  <si>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</si>
  <si>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</si>
  <si>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</si>
  <si>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</si>
  <si>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</si>
  <si>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</si>
  <si>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</si>
  <si>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</si>
  <si>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</si>
  <si>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</si>
  <si>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</si>
  <si>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</si>
  <si>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</si>
  <si>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</si>
  <si>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</si>
  <si>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</si>
  <si>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</si>
  <si>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</si>
  <si>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</si>
  <si>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</si>
  <si>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</si>
  <si>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</si>
  <si>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</si>
  <si>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</si>
  <si>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</si>
  <si>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</si>
  <si>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</si>
  <si>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</si>
  <si>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</si>
  <si>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</si>
  <si>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</si>
  <si>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</si>
  <si>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</si>
  <si>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</si>
  <si>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</si>
  <si>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</si>
  <si>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</si>
  <si>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</si>
  <si>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</si>
  <si>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</si>
  <si>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</si>
  <si>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</si>
  <si>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</si>
  <si>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</si>
  <si>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</si>
  <si>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</si>
  <si>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</si>
  <si>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</si>
  <si>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</si>
  <si>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</si>
  <si>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</si>
  <si>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</si>
  <si>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</si>
  <si>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</si>
  <si>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</si>
  <si>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</si>
  <si>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</si>
  <si>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</si>
  <si>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</si>
  <si>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</si>
  <si>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</si>
  <si>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</si>
  <si>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</si>
  <si>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</si>
  <si>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</si>
  <si>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</si>
  <si>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</si>
  <si>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</si>
  <si>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</si>
  <si>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</si>
  <si>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</si>
  <si>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</si>
  <si>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</si>
  <si>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</si>
  <si>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</si>
  <si>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</si>
  <si>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</si>
  <si>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</si>
  <si>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</si>
  <si>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</si>
  <si>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</si>
  <si>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</si>
  <si>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</si>
  <si>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</si>
  <si>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</si>
  <si>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</si>
  <si>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</si>
  <si>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</si>
  <si>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</si>
  <si>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</si>
  <si>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</si>
  <si>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</si>
  <si>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</si>
  <si>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</si>
  <si>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</si>
  <si>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</si>
  <si>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</si>
  <si>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</si>
  <si>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</si>
  <si>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</si>
  <si>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</si>
  <si>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</si>
  <si>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</si>
  <si>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</si>
  <si>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</si>
  <si>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</si>
  <si>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</si>
  <si>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</si>
  <si>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</si>
  <si>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</si>
  <si>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</si>
  <si>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</si>
  <si>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</si>
  <si>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</si>
  <si>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</si>
  <si>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</si>
  <si>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</si>
  <si>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</si>
  <si>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</si>
  <si>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</si>
  <si>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</si>
  <si>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</si>
  <si>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</si>
  <si>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</si>
  <si>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</si>
  <si>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</si>
  <si>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</si>
  <si>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</si>
  <si>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</si>
  <si>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</si>
  <si>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</si>
  <si>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</si>
  <si>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</si>
  <si>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</si>
  <si>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</si>
  <si>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</si>
  <si>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</si>
  <si>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</si>
  <si>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</si>
  <si>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</si>
  <si>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</si>
  <si>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</si>
  <si>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</si>
  <si>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</si>
  <si>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</si>
  <si>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</si>
  <si>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</si>
  <si>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</si>
  <si>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</si>
  <si>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</si>
  <si>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</si>
  <si>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</si>
  <si>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</si>
  <si>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</si>
  <si>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</si>
  <si>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</si>
  <si>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</si>
  <si>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</si>
  <si>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</si>
  <si>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</si>
  <si>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</si>
  <si>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</si>
  <si>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</si>
  <si>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</si>
  <si>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</si>
  <si>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</si>
  <si>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</si>
  <si>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</si>
  <si>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</si>
  <si>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</si>
  <si>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</si>
  <si>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</si>
  <si>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</si>
  <si>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</si>
  <si>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</si>
  <si>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</si>
  <si>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</si>
  <si>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</si>
  <si>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</si>
  <si>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</si>
  <si>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</si>
  <si>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</si>
  <si>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</si>
  <si>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</si>
  <si>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</si>
  <si>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</si>
  <si>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</si>
  <si>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</si>
  <si>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</si>
  <si>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</si>
  <si>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</si>
  <si>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</si>
  <si>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</si>
  <si>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</si>
  <si>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</si>
  <si>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</si>
  <si>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</si>
  <si>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</si>
  <si>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</si>
  <si>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</si>
  <si>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</si>
  <si>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</si>
  <si>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</si>
  <si>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</si>
  <si>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</si>
  <si>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</si>
  <si>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</si>
  <si>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</si>
  <si>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</si>
  <si>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</si>
  <si>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</si>
  <si>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</si>
  <si>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</si>
  <si>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</si>
  <si>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</si>
  <si>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</si>
  <si>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</si>
  <si>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</si>
  <si>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</si>
  <si>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</si>
  <si>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</si>
  <si>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</si>
  <si>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</si>
  <si>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</si>
  <si>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</si>
  <si>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</si>
  <si>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</si>
  <si>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</si>
  <si>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</si>
  <si>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</si>
  <si>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</si>
  <si>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</si>
  <si>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</si>
  <si>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</si>
  <si>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</si>
  <si>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</si>
  <si>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</si>
  <si>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</si>
  <si>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</si>
  <si>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</si>
  <si>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</si>
  <si>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</si>
  <si>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</si>
  <si>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</si>
  <si>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</si>
  <si>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</si>
  <si>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</si>
  <si>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</si>
  <si>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</si>
  <si>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</si>
  <si>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</si>
  <si>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</si>
  <si>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</si>
  <si>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</si>
  <si>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</si>
  <si>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</si>
  <si>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</si>
  <si>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</si>
  <si>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</si>
  <si>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</si>
  <si>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</si>
  <si>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</si>
  <si>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</si>
  <si>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</si>
  <si>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</si>
  <si>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</si>
  <si>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</si>
  <si>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</si>
  <si>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</si>
  <si>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</si>
  <si>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</si>
  <si>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</si>
  <si>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</si>
  <si>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</si>
  <si>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</si>
  <si>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</si>
  <si>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</si>
  <si>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</si>
  <si>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</si>
  <si>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</si>
  <si>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</si>
  <si>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</si>
  <si>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</si>
  <si>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</si>
  <si>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</si>
  <si>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</si>
  <si>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</si>
  <si>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</si>
  <si>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</si>
  <si>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</si>
  <si>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</si>
  <si>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</si>
  <si>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</si>
  <si>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</si>
  <si>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</si>
  <si>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</si>
  <si>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</si>
  <si>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</si>
  <si>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</si>
  <si>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</si>
  <si>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</si>
  <si>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</si>
  <si>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</si>
  <si>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</si>
  <si>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</si>
  <si>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</si>
  <si>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</si>
  <si>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</si>
  <si>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</si>
  <si>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</si>
  <si>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</si>
  <si>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</si>
  <si>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</si>
  <si>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</si>
  <si>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</si>
  <si>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</si>
  <si>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</si>
  <si>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</si>
  <si>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</si>
  <si>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</si>
  <si>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</si>
  <si>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</si>
  <si>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</si>
  <si>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</si>
  <si>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</si>
  <si>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</si>
  <si>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</si>
  <si>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</si>
  <si>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</si>
  <si>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</si>
  <si>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</si>
  <si>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</si>
  <si>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</si>
  <si>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</si>
  <si>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</si>
  <si>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</si>
  <si>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</si>
  <si>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</si>
  <si>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</si>
  <si>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</si>
  <si>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</si>
  <si>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</si>
  <si>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</si>
  <si>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</si>
  <si>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</si>
  <si>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</si>
  <si>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</si>
  <si>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</si>
  <si>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</si>
  <si>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</si>
  <si>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</si>
  <si>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</si>
  <si>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</si>
  <si>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</si>
  <si>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</si>
  <si>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</si>
  <si>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</si>
  <si>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</si>
  <si>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</si>
  <si>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</si>
  <si>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</si>
  <si>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</si>
  <si>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</si>
  <si>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</si>
  <si>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</si>
  <si>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</si>
  <si>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</si>
  <si>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</si>
  <si>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</si>
  <si>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</si>
  <si>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</si>
  <si>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</si>
  <si>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</si>
  <si>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</si>
  <si>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</si>
  <si>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</si>
  <si>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</si>
  <si>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</si>
  <si>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</si>
  <si>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</si>
  <si>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</si>
  <si>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</si>
  <si>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</si>
  <si>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</si>
  <si>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</si>
  <si>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</si>
  <si>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</si>
  <si>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</si>
  <si>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</si>
  <si>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</si>
  <si>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</si>
  <si>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</si>
  <si>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</si>
  <si>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</si>
  <si>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</si>
  <si>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</si>
  <si>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</si>
  <si>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</si>
  <si>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</si>
  <si>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</si>
  <si>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</si>
  <si>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</si>
  <si>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</si>
  <si>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</si>
  <si>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</si>
  <si>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</si>
  <si>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</si>
  <si>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</si>
  <si>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</si>
  <si>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</si>
  <si>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</si>
  <si>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</si>
  <si>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</si>
  <si>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</si>
  <si>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</si>
  <si>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</si>
  <si>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</si>
  <si>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</si>
  <si>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</si>
  <si>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</si>
  <si>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</si>
  <si>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</si>
  <si>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</si>
  <si>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</si>
  <si>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</si>
  <si>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</si>
  <si>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</si>
  <si>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</si>
  <si>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</si>
  <si>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</si>
  <si>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</si>
  <si>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</si>
  <si>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</si>
  <si>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</si>
  <si>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</si>
  <si>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</si>
  <si>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</si>
  <si>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</si>
  <si>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</si>
  <si>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</si>
  <si>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</si>
  <si>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</si>
  <si>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</si>
  <si>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</si>
  <si>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</si>
  <si>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</si>
  <si>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</si>
  <si>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</si>
  <si>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</si>
  <si>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</si>
  <si>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</si>
  <si>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</si>
  <si>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</si>
  <si>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</si>
  <si>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</si>
  <si>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</si>
  <si>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</si>
  <si>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</si>
  <si>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</si>
  <si>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</si>
  <si>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</si>
  <si>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</si>
  <si>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</si>
  <si>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</si>
  <si>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</si>
  <si>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</si>
  <si>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</si>
  <si>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</si>
  <si>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</si>
  <si>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</si>
  <si>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</si>
  <si>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</si>
  <si>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</si>
  <si>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</si>
  <si>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</si>
  <si>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</si>
  <si>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</si>
  <si>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</si>
  <si>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</si>
  <si>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</si>
  <si>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</si>
  <si>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</si>
  <si>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</si>
  <si>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</si>
  <si>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</si>
  <si>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</si>
  <si>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</si>
  <si>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</si>
  <si>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</si>
  <si>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</si>
  <si>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</si>
  <si>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</si>
  <si>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</si>
  <si>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</si>
  <si>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</si>
  <si>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</si>
  <si>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</si>
  <si>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</si>
  <si>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</si>
  <si>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</si>
  <si>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</si>
  <si>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</si>
  <si>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</si>
  <si>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</si>
  <si>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</si>
  <si>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</si>
  <si>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</si>
  <si>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</si>
  <si>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</si>
  <si>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</si>
  <si>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</si>
  <si>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</si>
  <si>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</si>
  <si>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</si>
  <si>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</si>
  <si>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</si>
  <si>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</si>
  <si>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</si>
  <si>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</si>
  <si>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</si>
  <si>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</si>
  <si>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</si>
  <si>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</si>
  <si>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</si>
  <si>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</si>
  <si>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</si>
  <si>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</si>
  <si>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</si>
  <si>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</si>
  <si>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</si>
  <si>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</si>
  <si>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</si>
  <si>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</si>
  <si>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</si>
  <si>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</si>
  <si>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</si>
  <si>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</si>
  <si>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</si>
  <si>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</si>
  <si>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</si>
  <si>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</si>
  <si>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</si>
  <si>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</si>
  <si>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</si>
  <si>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</si>
  <si>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</si>
  <si>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</si>
  <si>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</si>
  <si>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</si>
  <si>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</si>
  <si>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</si>
  <si>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</si>
  <si>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</si>
  <si>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</si>
  <si>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</si>
  <si>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</si>
  <si>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</si>
  <si>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</si>
  <si>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</si>
  <si>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</si>
  <si>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</si>
  <si>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</si>
  <si>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</si>
  <si>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</si>
  <si>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</si>
  <si>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</si>
  <si>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</si>
  <si>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</si>
  <si>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</si>
  <si>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</si>
  <si>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</si>
  <si>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</si>
  <si>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</si>
  <si>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</si>
  <si>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</si>
  <si>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</si>
  <si>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</si>
  <si>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</si>
  <si>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</si>
  <si>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</si>
  <si>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</si>
  <si>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</si>
  <si>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</si>
  <si>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</si>
  <si>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</si>
  <si>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</si>
  <si>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</si>
  <si>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</si>
  <si>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</si>
  <si>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</si>
  <si>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</si>
  <si>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</si>
  <si>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</si>
  <si>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</si>
  <si>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</si>
  <si>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</si>
  <si>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</si>
  <si>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</si>
  <si>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</si>
  <si>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</si>
  <si>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</si>
  <si>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</si>
  <si>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</si>
  <si>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</si>
  <si>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</si>
  <si>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</si>
  <si>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</si>
  <si>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</si>
  <si>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</si>
  <si>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</si>
  <si>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</si>
  <si>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</si>
  <si>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</si>
  <si>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</si>
  <si>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</si>
  <si>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</si>
  <si>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</si>
  <si>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</si>
  <si>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</si>
  <si>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</si>
  <si>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</si>
  <si>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</si>
  <si>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</si>
  <si>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</si>
  <si>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</si>
  <si>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</si>
  <si>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</si>
  <si>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</si>
  <si>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</si>
  <si>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</si>
  <si>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</si>
  <si>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</si>
  <si>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</si>
  <si>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</si>
  <si>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</si>
  <si>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</si>
  <si>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</si>
  <si>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</si>
  <si>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</si>
  <si>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</si>
  <si>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</si>
  <si>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</si>
  <si>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</si>
  <si>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</si>
  <si>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</si>
  <si>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</si>
  <si>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</si>
  <si>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</si>
  <si>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</si>
  <si>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</si>
  <si>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</si>
  <si>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</si>
  <si>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</si>
  <si>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</si>
  <si>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</si>
  <si>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</si>
  <si>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</si>
  <si>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</si>
  <si>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</si>
  <si>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</si>
  <si>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</si>
  <si>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</si>
  <si>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</si>
  <si>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</si>
  <si>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</si>
  <si>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</si>
  <si>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</si>
  <si>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</si>
  <si>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</si>
  <si>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</si>
  <si>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</si>
  <si>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</si>
  <si>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</si>
  <si>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</si>
  <si>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</si>
  <si>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</si>
  <si>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</si>
  <si>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</si>
  <si>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</si>
  <si>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</si>
  <si>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</si>
  <si>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</si>
  <si>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</si>
  <si>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</si>
  <si>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</si>
  <si>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</si>
  <si>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</si>
  <si>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</si>
  <si>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</si>
  <si>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</si>
  <si>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</si>
  <si>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</si>
  <si>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</si>
  <si>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</si>
  <si>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</si>
  <si>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</si>
  <si>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</si>
  <si>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</si>
  <si>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</si>
  <si>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</si>
  <si>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</si>
  <si>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</si>
  <si>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</si>
  <si>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</si>
  <si>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</si>
  <si>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</si>
  <si>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</si>
  <si>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</si>
  <si>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</si>
  <si>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</si>
  <si>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</si>
  <si>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</si>
  <si>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</si>
  <si>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</si>
  <si>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</si>
  <si>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</si>
  <si>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</si>
  <si>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</si>
  <si>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</si>
  <si>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</si>
  <si>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</si>
  <si>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</si>
  <si>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</si>
  <si>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</si>
  <si>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</si>
  <si>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</si>
  <si>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</si>
  <si>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</si>
  <si>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</si>
  <si>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</si>
  <si>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</si>
  <si>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</si>
  <si>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</si>
  <si>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</si>
  <si>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</si>
  <si>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</si>
  <si>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</si>
  <si>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</si>
  <si>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</si>
  <si>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</si>
  <si>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</si>
  <si>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</si>
  <si>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</si>
  <si>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</si>
  <si>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</si>
  <si>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</si>
  <si>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</si>
  <si>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</si>
  <si>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</si>
  <si>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</si>
  <si>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</si>
  <si>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</si>
  <si>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</si>
  <si>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</si>
  <si>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</si>
  <si>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</si>
  <si>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</si>
  <si>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</si>
  <si>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</si>
  <si>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</si>
  <si>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</si>
  <si>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</si>
  <si>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</si>
  <si>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</si>
  <si>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</si>
  <si>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</si>
  <si>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</si>
  <si>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</si>
  <si>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</si>
  <si>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</si>
  <si>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</si>
  <si>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</si>
  <si>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</si>
  <si>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</si>
  <si>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</si>
  <si>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</si>
  <si>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</si>
  <si>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</si>
  <si>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</si>
  <si>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</si>
  <si>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</si>
  <si>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</si>
  <si>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</si>
  <si>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</si>
  <si>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</si>
  <si>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</si>
  <si>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</si>
  <si>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</si>
  <si>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</si>
  <si>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</si>
  <si>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</si>
  <si>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</si>
  <si>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</si>
  <si>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</si>
  <si>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</si>
  <si>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</si>
  <si>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</si>
  <si>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</si>
  <si>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</si>
  <si>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</si>
  <si>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</si>
  <si>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</si>
  <si>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</si>
  <si>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</si>
  <si>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</si>
  <si>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</si>
  <si>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</si>
  <si>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</si>
  <si>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</si>
  <si>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</si>
  <si>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</si>
  <si>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</si>
  <si>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</si>
  <si>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</si>
  <si>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</si>
  <si>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</si>
  <si>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</si>
  <si>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</si>
  <si>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</si>
  <si>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</si>
  <si>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</si>
  <si>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</si>
  <si>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</si>
  <si>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</si>
  <si>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</si>
  <si>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</si>
  <si>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</si>
  <si>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</si>
  <si>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</si>
  <si>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</si>
  <si>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</si>
  <si>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</si>
  <si>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</si>
  <si>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</si>
  <si>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</si>
  <si>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</si>
  <si>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</si>
  <si>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</si>
  <si>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</si>
  <si>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</si>
  <si>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</si>
  <si>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</si>
  <si>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</si>
  <si>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</si>
  <si>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</si>
  <si>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</si>
  <si>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</si>
  <si>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</si>
  <si>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</si>
  <si>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</si>
  <si>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</si>
  <si>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</si>
  <si>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</si>
  <si>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</si>
  <si>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</si>
  <si>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</si>
  <si>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</si>
  <si>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</si>
  <si>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</si>
  <si>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</si>
  <si>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</si>
  <si>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</si>
  <si>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</si>
  <si>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</si>
  <si>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</si>
  <si>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</si>
  <si>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</si>
  <si>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</si>
  <si>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</si>
  <si>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</si>
  <si>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</si>
  <si>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</si>
  <si>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</si>
  <si>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</si>
  <si>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</si>
  <si>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</si>
  <si>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</si>
  <si>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</si>
  <si>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</si>
  <si>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</si>
  <si>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</si>
  <si>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</si>
  <si>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</si>
  <si>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</si>
  <si>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</si>
  <si>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</si>
  <si>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</si>
  <si>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</si>
  <si>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</si>
  <si>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</si>
  <si>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</si>
  <si>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</si>
  <si>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</si>
  <si>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</si>
  <si>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</si>
  <si>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</si>
  <si>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</si>
  <si>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</si>
  <si>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</si>
  <si>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</si>
  <si>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</si>
  <si>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</si>
  <si>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</si>
  <si>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</si>
  <si>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</si>
  <si>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</si>
  <si>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</si>
  <si>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</si>
  <si>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</si>
  <si>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</si>
  <si>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</si>
  <si>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</si>
  <si>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</si>
  <si>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</si>
  <si>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</si>
  <si>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</si>
  <si>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</si>
  <si>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</si>
  <si>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</si>
  <si>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</si>
  <si>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</si>
  <si>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</si>
  <si>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</si>
  <si>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</si>
  <si>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</si>
  <si>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</si>
  <si>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</si>
  <si>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</si>
  <si>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</si>
  <si>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</si>
  <si>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</si>
  <si>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</si>
  <si>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</si>
  <si>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</si>
  <si>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</si>
  <si>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</si>
  <si>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</si>
  <si>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</si>
  <si>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</si>
  <si>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</si>
  <si>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</si>
  <si>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</si>
  <si>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</si>
  <si>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</si>
  <si>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</si>
  <si>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</si>
  <si>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</si>
  <si>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</si>
  <si>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</si>
  <si>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</si>
  <si>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</si>
  <si>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</si>
  <si>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</si>
  <si>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</si>
  <si>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</si>
  <si>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</si>
  <si>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</si>
  <si>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</si>
  <si>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</si>
  <si>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</si>
  <si>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</si>
  <si>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</si>
  <si>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</si>
  <si>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</si>
  <si>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</si>
  <si>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</si>
  <si>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</si>
  <si>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</si>
  <si>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</si>
  <si>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</si>
  <si>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</si>
  <si>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</si>
  <si>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</si>
  <si>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</si>
  <si>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</si>
  <si>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</si>
  <si>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</si>
  <si>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</si>
  <si>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</si>
  <si>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</si>
  <si>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</si>
  <si>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</si>
  <si>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</si>
  <si>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</si>
  <si>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</si>
  <si>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</si>
  <si>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</si>
  <si>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</si>
  <si>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</si>
  <si>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</si>
  <si>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</si>
  <si>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</si>
  <si>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</si>
  <si>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</si>
  <si>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</si>
  <si>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</si>
  <si>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</si>
  <si>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</si>
  <si>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</si>
  <si>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</si>
  <si>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</si>
  <si>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</si>
  <si>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</si>
  <si>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</si>
  <si>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</si>
  <si>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</si>
  <si>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</si>
  <si>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</si>
  <si>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</si>
  <si>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</si>
  <si>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</si>
  <si>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</si>
  <si>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</si>
  <si>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</si>
  <si>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</si>
  <si>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</si>
  <si>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</si>
  <si>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</si>
  <si>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</si>
  <si>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</si>
  <si>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</si>
  <si>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</si>
  <si>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</si>
  <si>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</si>
  <si>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</si>
  <si>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</si>
  <si>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</si>
  <si>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</si>
  <si>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</si>
  <si>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</si>
  <si>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</si>
  <si>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</si>
  <si>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</si>
  <si>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</si>
  <si>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</si>
  <si>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</si>
  <si>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</si>
  <si>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</si>
  <si>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</si>
  <si>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</si>
  <si>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</si>
  <si>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</si>
  <si>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</si>
  <si>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</si>
  <si>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</si>
  <si>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</si>
  <si>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</si>
  <si>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</si>
  <si>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</si>
  <si>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</si>
  <si>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</si>
  <si>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</si>
  <si>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</si>
  <si>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</si>
  <si>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</si>
  <si>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</si>
  <si>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</si>
  <si>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</si>
  <si>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</si>
  <si>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</si>
  <si>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</si>
  <si>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</si>
  <si>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</si>
  <si>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</si>
  <si>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</si>
  <si>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</si>
  <si>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</si>
  <si>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</si>
  <si>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</si>
  <si>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</si>
  <si>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</si>
  <si>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</si>
  <si>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</si>
  <si>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</si>
  <si>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</si>
  <si>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</si>
  <si>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</si>
  <si>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</si>
  <si>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</si>
  <si>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</si>
  <si>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</si>
  <si>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</si>
  <si>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</si>
  <si>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</si>
  <si>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</si>
  <si>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</si>
  <si>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</si>
  <si>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</si>
  <si>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</si>
  <si>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</si>
  <si>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</si>
  <si>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</si>
  <si>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</si>
  <si>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</si>
  <si>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</si>
  <si>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</si>
  <si>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</si>
  <si>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</si>
  <si>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</si>
  <si>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</si>
  <si>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</si>
  <si>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</si>
  <si>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</si>
  <si>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</si>
  <si>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</si>
  <si>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</si>
  <si>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</si>
  <si>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</si>
  <si>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</si>
  <si>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</si>
  <si>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</si>
  <si>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</si>
  <si>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</si>
  <si>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</si>
  <si>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</si>
  <si>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</si>
  <si>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</si>
  <si>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</si>
  <si>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</si>
  <si>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</si>
  <si>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</si>
  <si>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</si>
  <si>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</si>
  <si>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</si>
  <si>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</si>
  <si>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</si>
  <si>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</si>
  <si>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</si>
  <si>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</si>
  <si>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</si>
  <si>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</si>
  <si>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</si>
  <si>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</si>
  <si>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</si>
  <si>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</si>
  <si>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</si>
  <si>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</si>
  <si>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</si>
  <si>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</si>
  <si>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</si>
  <si>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</si>
  <si>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</si>
  <si>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</si>
  <si>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</si>
  <si>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</si>
  <si>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</si>
  <si>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</si>
  <si>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</si>
  <si>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</si>
  <si>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</si>
  <si>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</si>
  <si>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</si>
  <si>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</si>
  <si>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</si>
  <si>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</si>
  <si>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</si>
  <si>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</si>
  <si>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</si>
  <si>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</si>
  <si>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</si>
  <si>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</si>
  <si>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</si>
  <si>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</si>
  <si>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</si>
  <si>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</si>
  <si>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</si>
  <si>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</si>
  <si>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</si>
  <si>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</si>
  <si>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</si>
  <si>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</si>
  <si>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</si>
  <si>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</si>
  <si>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</si>
  <si>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</si>
  <si>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</si>
  <si>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</si>
  <si>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</si>
  <si>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</si>
  <si>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</si>
  <si>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</si>
  <si>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</si>
  <si>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</si>
  <si>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</si>
  <si>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</si>
  <si>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</si>
  <si>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</si>
  <si>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</si>
  <si>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</si>
  <si>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</si>
  <si>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</si>
  <si>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</si>
  <si>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</si>
  <si>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</si>
  <si>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</si>
  <si>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</si>
  <si>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</si>
  <si>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</si>
  <si>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</si>
  <si>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</si>
  <si>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</si>
  <si>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</si>
  <si>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</si>
  <si>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</si>
  <si>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</si>
  <si>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</si>
  <si>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</si>
  <si>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</si>
  <si>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</si>
  <si>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</si>
  <si>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</si>
  <si>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</si>
  <si>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</si>
  <si>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</si>
  <si>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</si>
  <si>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</si>
  <si>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</si>
  <si>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</si>
  <si>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</si>
  <si>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</si>
  <si>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</si>
  <si>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</si>
  <si>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</si>
  <si>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</si>
  <si>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</si>
  <si>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</si>
  <si>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</si>
  <si>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</si>
  <si>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</si>
  <si>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</si>
  <si>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</si>
  <si>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</si>
  <si>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</si>
  <si>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</si>
  <si>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</si>
  <si>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</si>
  <si>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</si>
  <si>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</si>
  <si>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</si>
  <si>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</si>
  <si>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</si>
  <si>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</si>
  <si>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</si>
  <si>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</si>
  <si>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</si>
  <si>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</si>
  <si>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</si>
  <si>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</si>
  <si>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</si>
  <si>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</si>
  <si>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</si>
  <si>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</si>
  <si>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</si>
  <si>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</si>
  <si>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</si>
  <si>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</si>
  <si>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</si>
  <si>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</si>
  <si>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</si>
  <si>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</si>
  <si>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</si>
  <si>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</si>
  <si>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</si>
  <si>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</si>
  <si>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</si>
  <si>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</si>
  <si>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</si>
  <si>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</si>
  <si>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</si>
  <si>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</si>
  <si>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</si>
  <si>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</si>
  <si>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</si>
  <si>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</si>
  <si>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</si>
  <si>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</si>
  <si>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</si>
  <si>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</si>
  <si>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</si>
  <si>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</si>
  <si>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</si>
  <si>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</si>
  <si>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</si>
  <si>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</si>
  <si>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</si>
  <si>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</si>
  <si>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</si>
  <si>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</si>
  <si>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</si>
  <si>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</si>
  <si>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</si>
  <si>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</si>
  <si>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</si>
  <si>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</si>
  <si>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</si>
  <si>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</si>
  <si>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</si>
  <si>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</si>
  <si>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</si>
  <si>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</si>
  <si>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</si>
  <si>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</si>
  <si>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</si>
  <si>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</si>
  <si>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</si>
  <si>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</si>
  <si>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</si>
  <si>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</si>
  <si>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</si>
  <si>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</si>
  <si>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</si>
  <si>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</si>
  <si>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</si>
  <si>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</si>
  <si>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</si>
  <si>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</si>
  <si>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</si>
  <si>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</si>
  <si>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</si>
  <si>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</si>
  <si>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</si>
  <si>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</si>
  <si>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</si>
  <si>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</si>
  <si>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</si>
  <si>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</si>
  <si>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</si>
  <si>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</si>
  <si>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</si>
  <si>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</si>
  <si>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</si>
  <si>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</si>
  <si>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</si>
  <si>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</si>
  <si>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</si>
  <si>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</si>
  <si>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</si>
  <si>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</si>
  <si>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</si>
  <si>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</si>
  <si>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</si>
  <si>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</si>
  <si>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</si>
  <si>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</si>
  <si>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</si>
  <si>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</si>
  <si>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</si>
  <si>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</si>
  <si>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</si>
  <si>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</si>
  <si>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</si>
  <si>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</si>
  <si>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</si>
  <si>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</si>
  <si>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</si>
  <si>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</si>
  <si>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</si>
  <si>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</si>
  <si>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</si>
  <si>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</si>
  <si>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</si>
  <si>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</si>
  <si>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</si>
  <si>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</si>
  <si>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</si>
  <si>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</si>
  <si>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</si>
  <si>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</si>
  <si>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</si>
  <si>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</si>
  <si>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</si>
  <si>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</si>
  <si>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</si>
  <si>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</si>
  <si>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</si>
  <si>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</si>
  <si>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</si>
  <si>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</si>
  <si>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</si>
  <si>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</si>
  <si>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</si>
  <si>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</si>
  <si>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</si>
  <si>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</si>
  <si>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</si>
  <si>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</si>
  <si>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</si>
  <si>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</si>
  <si>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</si>
  <si>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</si>
  <si>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</si>
  <si>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</si>
  <si>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</si>
  <si>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</si>
  <si>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</si>
  <si>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</si>
  <si>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</si>
  <si>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</si>
  <si>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</si>
  <si>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</si>
  <si>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</si>
  <si>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</si>
  <si>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</si>
  <si>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</si>
  <si>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</si>
  <si>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</si>
  <si>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</si>
  <si>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</si>
  <si>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</si>
  <si>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</si>
  <si>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</si>
  <si>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</si>
  <si>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</si>
  <si>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</si>
  <si>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</si>
  <si>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</si>
  <si>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</si>
  <si>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</si>
  <si>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</si>
  <si>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</si>
  <si>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</si>
  <si>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</si>
  <si>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</si>
  <si>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</si>
  <si>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</si>
  <si>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</si>
  <si>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</si>
  <si>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</si>
  <si>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</si>
  <si>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</si>
  <si>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</si>
  <si>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</si>
  <si>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</si>
  <si>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</si>
  <si>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</si>
  <si>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</si>
  <si>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</si>
  <si>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</si>
  <si>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</si>
  <si>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</si>
  <si>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</si>
  <si>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</si>
  <si>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</si>
  <si>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</si>
  <si>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</si>
  <si>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</si>
  <si>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</si>
  <si>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</si>
  <si>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</si>
  <si>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</si>
  <si>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</si>
  <si>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</si>
  <si>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</si>
  <si>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</si>
  <si>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</si>
  <si>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</si>
  <si>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</si>
  <si>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</si>
  <si>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</si>
  <si>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</si>
  <si>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</si>
  <si>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</si>
  <si>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</si>
  <si>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</si>
  <si>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</si>
  <si>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</si>
  <si>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</si>
  <si>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</si>
  <si>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</si>
  <si>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</si>
  <si>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</si>
  <si>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</si>
  <si>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</si>
  <si>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</si>
  <si>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</si>
  <si>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</si>
  <si>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</si>
  <si>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</si>
  <si>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</si>
  <si>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</si>
  <si>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</si>
  <si>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</si>
  <si>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</si>
  <si>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</si>
  <si>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</si>
  <si>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</si>
  <si>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</si>
  <si>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</si>
  <si>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</si>
  <si>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</si>
  <si>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</si>
  <si>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</si>
  <si>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</si>
  <si>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</si>
  <si>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</si>
  <si>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</si>
  <si>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</si>
  <si>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</si>
  <si>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</si>
  <si>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</si>
  <si>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</si>
  <si>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</si>
  <si>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</si>
  <si>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</si>
  <si>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</si>
  <si>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</si>
  <si>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</si>
  <si>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</si>
  <si>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</si>
  <si>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</si>
  <si>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</si>
  <si>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</si>
  <si>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</si>
  <si>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</si>
  <si>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</si>
  <si>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</si>
  <si>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</si>
  <si>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</si>
  <si>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</si>
  <si>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</si>
  <si>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</si>
  <si>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</si>
  <si>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</si>
  <si>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</si>
  <si>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</si>
  <si>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</si>
  <si>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</si>
  <si>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</si>
  <si>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</si>
  <si>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</si>
  <si>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</si>
  <si>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</si>
  <si>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</si>
  <si>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</si>
  <si>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</si>
  <si>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</si>
  <si>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</si>
  <si>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</si>
  <si>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</si>
  <si>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</si>
  <si>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</si>
  <si>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</si>
  <si>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</si>
  <si>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</si>
  <si>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</si>
  <si>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</si>
  <si>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</si>
  <si>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</si>
  <si>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</si>
  <si>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</si>
  <si>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</si>
  <si>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</si>
  <si>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</si>
  <si>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</si>
  <si>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</si>
  <si>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</si>
  <si>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</si>
  <si>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</si>
  <si>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</si>
  <si>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</si>
  <si>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</si>
  <si>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</si>
  <si>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</si>
  <si>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</si>
  <si>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</si>
  <si>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</si>
  <si>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</si>
  <si>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</si>
  <si>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</si>
  <si>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</si>
  <si>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</si>
  <si>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</si>
  <si>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</si>
  <si>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</si>
  <si>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</si>
  <si>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</si>
  <si>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</si>
  <si>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</si>
  <si>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</si>
  <si>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</si>
  <si>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</si>
  <si>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</si>
  <si>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</si>
  <si>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</si>
  <si>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</si>
  <si>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</si>
  <si>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</si>
  <si>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</si>
  <si>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</si>
  <si>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</si>
  <si>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</si>
  <si>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</si>
  <si>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</si>
  <si>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</si>
  <si>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</si>
  <si>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</si>
  <si>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</si>
  <si>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</si>
  <si>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</si>
  <si>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</si>
  <si>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</si>
  <si>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</si>
  <si>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</si>
  <si>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</si>
  <si>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</si>
  <si>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</si>
  <si>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</si>
  <si>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</si>
  <si>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</si>
  <si>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</si>
  <si>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</si>
  <si>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</si>
  <si>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</si>
  <si>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</si>
  <si>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</si>
  <si>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</si>
  <si>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</si>
  <si>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</si>
  <si>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</si>
  <si>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</si>
  <si>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</si>
  <si>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</si>
  <si>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</si>
  <si>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</si>
  <si>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</si>
  <si>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</si>
  <si>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</si>
  <si>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</si>
  <si>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</si>
  <si>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</si>
  <si>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</si>
  <si>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</si>
  <si>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</si>
  <si>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</si>
  <si>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</si>
  <si>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</si>
  <si>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</si>
  <si>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</si>
  <si>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</si>
  <si>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</si>
  <si>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</si>
  <si>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</si>
  <si>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</si>
  <si>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</si>
  <si>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</si>
  <si>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</si>
  <si>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</si>
  <si>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</si>
  <si>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</si>
  <si>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</si>
  <si>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</si>
  <si>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</si>
  <si>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</si>
  <si>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</si>
  <si>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</si>
  <si>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</si>
  <si>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</si>
  <si>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</si>
  <si>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</si>
  <si>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</si>
  <si>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</si>
  <si>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</si>
  <si>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</si>
  <si>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</si>
  <si>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</si>
  <si>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</si>
  <si>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</si>
  <si>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</si>
  <si>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</si>
  <si>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</si>
  <si>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</si>
  <si>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</si>
  <si>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</si>
  <si>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</si>
  <si>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</si>
  <si>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</si>
  <si>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</si>
  <si>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</si>
  <si>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</si>
  <si>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</si>
  <si>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</si>
  <si>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</si>
  <si>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</si>
  <si>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</si>
  <si>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</si>
  <si>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</si>
  <si>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</si>
  <si>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</si>
  <si>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</si>
  <si>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</si>
  <si>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</si>
  <si>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</si>
  <si>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</si>
  <si>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</si>
  <si>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</si>
  <si>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</si>
  <si>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</si>
  <si>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</si>
  <si>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</si>
  <si>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</si>
  <si>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</si>
  <si>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</si>
  <si>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</si>
  <si>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</si>
  <si>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</si>
  <si>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</si>
  <si>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</si>
  <si>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</si>
  <si>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</si>
  <si>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</si>
  <si>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</si>
  <si>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</si>
  <si>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</si>
  <si>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</si>
  <si>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</si>
  <si>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</si>
  <si>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</si>
  <si>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</si>
  <si>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</si>
  <si>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</si>
  <si>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</si>
  <si>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</si>
  <si>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</si>
  <si>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</si>
  <si>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</si>
  <si>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</si>
  <si>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</si>
  <si>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</si>
  <si>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</si>
  <si>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</si>
  <si>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</si>
  <si>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</si>
  <si>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</si>
  <si>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</si>
  <si>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</si>
  <si>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</si>
  <si>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</si>
  <si>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</si>
  <si>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</si>
  <si>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</si>
  <si>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</si>
  <si>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</si>
  <si>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</si>
  <si>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</si>
  <si>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</si>
  <si>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</si>
  <si>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</si>
  <si>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</si>
  <si>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</si>
  <si>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</si>
  <si>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</si>
  <si>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</si>
  <si>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</si>
  <si>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</si>
  <si>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</si>
  <si>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</si>
  <si>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</si>
  <si>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</si>
  <si>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</si>
  <si>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</si>
  <si>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</si>
  <si>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</si>
  <si>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</si>
  <si>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</si>
  <si>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</si>
  <si>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</si>
  <si>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</si>
  <si>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</si>
  <si>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</si>
  <si>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</si>
  <si>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</si>
  <si>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</si>
  <si>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</si>
  <si>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</si>
  <si>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</si>
  <si>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</si>
  <si>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</si>
  <si>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</si>
  <si>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</si>
  <si>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</si>
  <si>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</si>
  <si>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</si>
  <si>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</si>
  <si>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</si>
  <si>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</si>
  <si>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</si>
  <si>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</si>
  <si>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</si>
  <si>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</si>
  <si>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</si>
  <si>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</si>
  <si>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</si>
  <si>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</si>
  <si>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</si>
  <si>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</si>
  <si>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</si>
  <si>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</si>
  <si>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</si>
  <si>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</si>
  <si>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</si>
  <si>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</si>
  <si>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</si>
  <si>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</si>
  <si>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</si>
  <si>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</si>
  <si>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</si>
  <si>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</si>
  <si>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</si>
  <si>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</si>
  <si>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</si>
  <si>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</si>
  <si>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</si>
  <si>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</si>
  <si>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</si>
  <si>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</si>
  <si>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</si>
  <si>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</si>
  <si>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</si>
  <si>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</si>
  <si>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</si>
  <si>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</si>
  <si>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</si>
  <si>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</si>
  <si>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</si>
  <si>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</si>
  <si>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</si>
  <si>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</si>
  <si>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</si>
  <si>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</si>
  <si>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</si>
  <si>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</si>
  <si>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</si>
  <si>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</si>
  <si>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</si>
  <si>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</si>
  <si>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</si>
  <si>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</si>
  <si>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</si>
  <si>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</si>
  <si>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</si>
  <si>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</si>
  <si>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</si>
  <si>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</si>
  <si>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</si>
  <si>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</si>
  <si>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</si>
  <si>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</si>
  <si>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</si>
  <si>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</si>
  <si>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</si>
  <si>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</si>
  <si>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</si>
  <si>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</si>
  <si>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</si>
  <si>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</si>
  <si>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</si>
  <si>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</si>
  <si>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</si>
  <si>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</si>
  <si>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</si>
  <si>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</si>
  <si>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</si>
  <si>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</si>
  <si>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</si>
  <si>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</si>
  <si>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</si>
  <si>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</si>
  <si>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</si>
  <si>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</si>
  <si>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</si>
  <si>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</si>
  <si>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</si>
  <si>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</si>
  <si>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</si>
  <si>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</si>
  <si>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</si>
  <si>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</si>
  <si>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</si>
  <si>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</si>
  <si>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</si>
  <si>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</si>
  <si>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</si>
  <si>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</si>
  <si>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</si>
  <si>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</si>
  <si>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</si>
  <si>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</si>
  <si>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</si>
  <si>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</si>
  <si>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</si>
  <si>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</si>
  <si>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</si>
  <si>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</si>
  <si>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</si>
  <si>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</si>
  <si>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</si>
  <si>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</si>
  <si>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</si>
  <si>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</si>
  <si>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</si>
  <si>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</si>
  <si>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</si>
  <si>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</si>
  <si>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</si>
  <si>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</si>
  <si>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</si>
  <si>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</si>
  <si>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</si>
  <si>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</si>
  <si>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</si>
  <si>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</si>
  <si>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</si>
  <si>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</si>
  <si>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</si>
  <si>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</si>
  <si>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</si>
  <si>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</si>
  <si>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</si>
  <si>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</si>
  <si>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</si>
  <si>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</si>
  <si>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</si>
  <si>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</si>
  <si>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</si>
  <si>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</si>
  <si>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</si>
  <si>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</si>
  <si>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</si>
  <si>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</si>
  <si>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</si>
  <si>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</si>
  <si>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</si>
  <si>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</si>
  <si>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</si>
  <si>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</si>
  <si>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</si>
  <si>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</si>
  <si>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</si>
  <si>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</si>
  <si>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</si>
  <si>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</si>
  <si>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</si>
  <si>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</si>
  <si>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</si>
  <si>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</si>
  <si>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</si>
  <si>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</si>
  <si>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</si>
  <si>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</si>
  <si>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</si>
  <si>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</si>
  <si>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</si>
  <si>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</si>
  <si>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</si>
  <si>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</si>
  <si>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</si>
  <si>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</si>
  <si>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</si>
  <si>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</si>
  <si>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</si>
  <si>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</si>
  <si>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</si>
  <si>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</si>
  <si>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</si>
  <si>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</si>
  <si>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</si>
  <si>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</si>
  <si>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</si>
  <si>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</si>
  <si>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</si>
  <si>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</si>
  <si>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</si>
  <si>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</si>
  <si>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</si>
  <si>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</si>
  <si>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</si>
  <si>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</si>
  <si>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</si>
  <si>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</si>
  <si>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</si>
  <si>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</si>
  <si>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</si>
  <si>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</si>
  <si>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</si>
  <si>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</si>
  <si>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</si>
  <si>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</si>
  <si>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</si>
  <si>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</si>
  <si>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</si>
  <si>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</si>
  <si>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</si>
  <si>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</si>
  <si>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</si>
  <si>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</si>
  <si>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</si>
  <si>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</si>
  <si>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</si>
  <si>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</si>
  <si>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</si>
  <si>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</si>
  <si>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</si>
  <si>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</si>
  <si>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</si>
  <si>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</si>
  <si>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</si>
  <si>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</si>
  <si>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</si>
  <si>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</si>
  <si>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</si>
  <si>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</si>
  <si>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</si>
  <si>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</si>
  <si>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</si>
  <si>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</si>
  <si>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</si>
  <si>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</si>
  <si>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</si>
  <si>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</si>
  <si>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</si>
  <si>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</si>
  <si>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</si>
  <si>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</si>
  <si>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</si>
  <si>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</si>
  <si>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</si>
  <si>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</si>
  <si>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</si>
  <si>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</si>
  <si>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</si>
  <si>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</si>
  <si>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</si>
  <si>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</si>
  <si>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</si>
  <si>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</si>
  <si>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</si>
  <si>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</si>
  <si>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</si>
  <si>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</si>
  <si>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</si>
  <si>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</si>
  <si>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</si>
  <si>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</si>
  <si>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</si>
  <si>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</si>
  <si>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</si>
  <si>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</si>
  <si>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</si>
  <si>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</si>
  <si>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</si>
  <si>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</si>
  <si>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</si>
  <si>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</si>
  <si>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</si>
  <si>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</si>
  <si>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</si>
  <si>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</si>
  <si>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</si>
  <si>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</si>
  <si>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</si>
  <si>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</si>
  <si>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</si>
  <si>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</si>
  <si>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</si>
  <si>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</si>
  <si>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</si>
  <si>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</si>
  <si>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</si>
  <si>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</si>
  <si>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</si>
  <si>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</si>
  <si>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</si>
  <si>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</si>
  <si>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</si>
  <si>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</si>
  <si>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</si>
  <si>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</si>
  <si>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</si>
  <si>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</si>
  <si>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</si>
  <si>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</si>
  <si>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</si>
  <si>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</si>
  <si>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</si>
  <si>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</si>
  <si>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</si>
  <si>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</si>
  <si>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</si>
  <si>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</si>
  <si>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</si>
  <si>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</si>
  <si>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</si>
  <si>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</si>
  <si>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</si>
  <si>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</si>
  <si>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</si>
  <si>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</si>
  <si>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</si>
  <si>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</si>
  <si>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</si>
  <si>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</si>
  <si>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</si>
  <si>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</si>
  <si>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</si>
  <si>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</si>
  <si>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</si>
  <si>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</si>
  <si>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</si>
  <si>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</si>
  <si>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</si>
  <si>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</si>
  <si>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</si>
  <si>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</si>
  <si>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</si>
  <si>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</si>
  <si>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</si>
  <si>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</si>
  <si>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</si>
  <si>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</si>
  <si>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</si>
  <si>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</si>
  <si>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</si>
  <si>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</si>
  <si>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</si>
  <si>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</si>
  <si>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</si>
  <si>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</si>
  <si>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</si>
  <si>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</si>
  <si>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</si>
  <si>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</si>
  <si>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</si>
  <si>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</si>
  <si>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</si>
  <si>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</si>
  <si>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</si>
  <si>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</si>
  <si>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</si>
  <si>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</si>
  <si>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</si>
  <si>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</si>
  <si>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</si>
  <si>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</si>
  <si>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</si>
  <si>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</si>
  <si>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</si>
  <si>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</si>
  <si>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</si>
  <si>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</si>
  <si>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</si>
  <si>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</si>
  <si>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</si>
  <si>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</si>
  <si>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</si>
  <si>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</si>
  <si>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</si>
  <si>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</si>
  <si>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</si>
  <si>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</si>
  <si>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</si>
  <si>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</si>
  <si>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</si>
  <si>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</si>
  <si>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</si>
  <si>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</si>
  <si>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</si>
  <si>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</si>
  <si>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</si>
  <si>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</si>
  <si>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</si>
  <si>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</si>
  <si>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</si>
  <si>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</si>
  <si>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</si>
  <si>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</si>
  <si>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</si>
  <si>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</si>
  <si>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</si>
  <si>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</si>
  <si>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</si>
  <si>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</si>
  <si>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</si>
  <si>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</si>
  <si>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</si>
  <si>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</si>
  <si>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</si>
  <si>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</si>
  <si>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</si>
  <si>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</si>
  <si>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</si>
  <si>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</si>
  <si>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</si>
  <si>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</si>
  <si>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</si>
  <si>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</si>
  <si>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</si>
  <si>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</si>
  <si>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</si>
  <si>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</si>
  <si>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</si>
  <si>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</si>
  <si>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</si>
  <si>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</si>
  <si>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</si>
  <si>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</si>
  <si>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</si>
  <si>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</si>
  <si>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</si>
  <si>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</si>
  <si>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</si>
  <si>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</si>
  <si>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</si>
  <si>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</si>
  <si>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</si>
  <si>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</si>
  <si>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</si>
  <si>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</si>
  <si>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</si>
  <si>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</si>
  <si>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</si>
  <si>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</si>
  <si>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</si>
  <si>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</si>
  <si>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</si>
  <si>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</si>
  <si>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</si>
  <si>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</si>
  <si>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</si>
  <si>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</si>
  <si>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</si>
  <si>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</si>
  <si>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</si>
  <si>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</si>
  <si>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</si>
  <si>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</si>
  <si>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</si>
  <si>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</si>
  <si>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</si>
  <si>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</si>
  <si>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</si>
  <si>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</si>
  <si>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</si>
  <si>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</si>
  <si>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</si>
  <si>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</si>
  <si>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</si>
  <si>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</si>
  <si>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</si>
  <si>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</si>
  <si>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</si>
  <si>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</si>
  <si>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</si>
  <si>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</si>
  <si>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</si>
  <si>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</si>
  <si>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</si>
  <si>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</si>
  <si>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</si>
  <si>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</si>
  <si>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</si>
  <si>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</si>
  <si>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</si>
  <si>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</si>
  <si>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</si>
  <si>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</si>
  <si>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</si>
  <si>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</si>
  <si>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</si>
  <si>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</si>
  <si>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</si>
  <si>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</si>
  <si>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</si>
  <si>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</si>
  <si>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</si>
  <si>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</si>
  <si>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</si>
  <si>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</si>
  <si>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</si>
  <si>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</si>
  <si>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</si>
  <si>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</si>
  <si>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</si>
  <si>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</si>
  <si>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</si>
  <si>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</si>
  <si>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</si>
  <si>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</si>
  <si>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</si>
  <si>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</si>
  <si>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</si>
  <si>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</si>
  <si>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</si>
  <si>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</si>
  <si>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</si>
  <si>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</si>
  <si>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</si>
  <si>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</si>
  <si>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</si>
  <si>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</si>
  <si>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</si>
  <si>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</si>
  <si>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</si>
  <si>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</si>
  <si>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</si>
  <si>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</si>
  <si>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</si>
  <si>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</si>
  <si>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</si>
  <si>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</si>
  <si>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</si>
  <si>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</si>
  <si>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</si>
  <si>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</si>
  <si>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</si>
  <si>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</si>
  <si>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</si>
  <si>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</si>
  <si>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</si>
  <si>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</si>
  <si>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</si>
  <si>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</si>
  <si>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</si>
  <si>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</si>
  <si>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</si>
  <si>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</si>
  <si>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</si>
  <si>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</si>
  <si>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</si>
  <si>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</si>
  <si>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</si>
  <si>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</si>
  <si>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</si>
  <si>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</si>
  <si>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</si>
  <si>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</si>
  <si>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</si>
  <si>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</si>
  <si>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</si>
  <si>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</si>
  <si>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</si>
  <si>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</si>
  <si>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</si>
  <si>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</si>
  <si>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</si>
  <si>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</si>
  <si>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</si>
  <si>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</si>
  <si>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</si>
  <si>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</si>
  <si>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</si>
  <si>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</si>
  <si>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</si>
  <si>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</si>
  <si>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</si>
  <si>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</si>
  <si>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</si>
  <si>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</si>
  <si>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</si>
  <si>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</si>
  <si>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</si>
  <si>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</si>
  <si>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</si>
  <si>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</si>
  <si>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</si>
  <si>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</si>
  <si>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</si>
  <si>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</si>
  <si>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</si>
  <si>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</si>
  <si>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</si>
  <si>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</si>
  <si>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</si>
  <si>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</si>
  <si>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</si>
  <si>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</si>
  <si>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</si>
  <si>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</si>
  <si>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</si>
  <si>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</si>
  <si>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</si>
  <si>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</si>
  <si>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</si>
  <si>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</si>
  <si>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</si>
  <si>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</si>
  <si>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</si>
  <si>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</si>
  <si>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</si>
  <si>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</si>
  <si>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</si>
  <si>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</si>
  <si>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</si>
  <si>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</si>
  <si>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</si>
  <si>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</si>
  <si>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</si>
  <si>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</si>
  <si>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</si>
  <si>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</si>
  <si>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</si>
  <si>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</si>
  <si>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</si>
  <si>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</si>
  <si>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</si>
  <si>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</si>
  <si>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</si>
  <si>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</si>
  <si>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</si>
  <si>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</si>
  <si>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</si>
  <si>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</si>
  <si>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</si>
  <si>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</si>
  <si>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</si>
  <si>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</si>
  <si>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</si>
  <si>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</si>
  <si>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</si>
  <si>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</si>
  <si>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</si>
  <si>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</si>
  <si>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</si>
  <si>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</si>
  <si>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</si>
  <si>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</si>
  <si>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</si>
  <si>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</si>
  <si>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</si>
  <si>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</si>
  <si>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</si>
  <si>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</si>
  <si>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</si>
  <si>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</si>
  <si>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</si>
  <si>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</si>
  <si>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</si>
  <si>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</si>
  <si>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</si>
  <si>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</si>
  <si>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</si>
  <si>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</si>
  <si>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</si>
  <si>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</si>
  <si>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</si>
  <si>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</si>
  <si>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</si>
  <si>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</si>
  <si>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</si>
  <si>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</si>
  <si>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</si>
  <si>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</si>
  <si>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</si>
  <si>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</si>
  <si>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</si>
  <si>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</si>
  <si>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</si>
  <si>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</si>
  <si>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</si>
  <si>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</si>
  <si>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</si>
  <si>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</si>
  <si>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</si>
  <si>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</si>
  <si>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</si>
  <si>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</si>
  <si>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</si>
  <si>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</si>
  <si>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</si>
  <si>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</si>
  <si>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</si>
  <si>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</si>
  <si>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</si>
  <si>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</si>
  <si>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</si>
  <si>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</si>
  <si>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</si>
  <si>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</si>
  <si>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</si>
  <si>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</si>
  <si>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</si>
  <si>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</si>
  <si>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</si>
  <si>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</si>
  <si>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</si>
  <si>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</si>
  <si>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</si>
  <si>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</si>
  <si>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</si>
  <si>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</si>
  <si>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</si>
  <si>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</si>
  <si>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</si>
  <si>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</si>
  <si>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</si>
  <si>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</si>
  <si>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</si>
  <si>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</si>
  <si>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</si>
  <si>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</si>
  <si>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</si>
  <si>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</si>
  <si>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</si>
  <si>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</si>
  <si>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</si>
  <si>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</si>
  <si>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</si>
  <si>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</si>
  <si>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</si>
  <si>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</si>
  <si>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</si>
  <si>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</si>
  <si>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</si>
  <si>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</si>
  <si>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</si>
  <si>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</si>
  <si>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</si>
  <si>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</si>
  <si>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</si>
  <si>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</si>
  <si>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</si>
  <si>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</si>
  <si>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</si>
  <si>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</si>
  <si>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</si>
  <si>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</si>
  <si>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</si>
  <si>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</si>
  <si>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</si>
  <si>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</si>
  <si>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</si>
  <si>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</si>
  <si>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</si>
  <si>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</si>
  <si>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</si>
  <si>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</si>
  <si>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</si>
  <si>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</si>
  <si>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</si>
  <si>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</si>
  <si>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</si>
  <si>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</si>
  <si>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</si>
  <si>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</si>
  <si>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</si>
  <si>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</si>
  <si>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</si>
  <si>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</si>
  <si>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</si>
  <si>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</si>
  <si>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</si>
  <si>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</si>
  <si>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</si>
  <si>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</si>
  <si>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</si>
  <si>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</si>
  <si>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</si>
  <si>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</si>
  <si>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</si>
  <si>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</si>
  <si>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</si>
  <si>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</si>
  <si>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</si>
  <si>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</si>
  <si>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</si>
  <si>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</si>
  <si>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</si>
  <si>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</si>
  <si>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</si>
  <si>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</si>
  <si>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</si>
  <si>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</si>
  <si>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</si>
  <si>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</si>
  <si>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</si>
  <si>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</si>
  <si>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</si>
  <si>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</si>
  <si>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</si>
  <si>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</si>
  <si>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</si>
  <si>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</si>
  <si>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</si>
  <si>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</si>
  <si>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</si>
  <si>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</si>
  <si>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</si>
  <si>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</si>
  <si>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</si>
  <si>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</si>
  <si>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</si>
  <si>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</si>
  <si>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</si>
  <si>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</si>
  <si>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</si>
  <si>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</si>
  <si>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</si>
  <si>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</si>
  <si>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</si>
  <si>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</si>
  <si>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</si>
  <si>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</si>
  <si>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</si>
  <si>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</si>
  <si>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</si>
  <si>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</si>
  <si>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</si>
  <si>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</si>
  <si>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</si>
  <si>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</si>
  <si>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</si>
  <si>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</si>
  <si>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</si>
  <si>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</si>
  <si>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</si>
  <si>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</si>
  <si>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</si>
  <si>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</si>
  <si>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</si>
  <si>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</si>
  <si>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</si>
  <si>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</si>
  <si>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</si>
  <si>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</si>
  <si>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</si>
  <si>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</si>
  <si>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</si>
  <si>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</si>
  <si>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</si>
  <si>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</si>
  <si>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</si>
  <si>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</si>
  <si>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</si>
  <si>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</si>
  <si>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</si>
  <si>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</si>
  <si>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</si>
  <si>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</si>
  <si>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</si>
  <si>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</si>
  <si>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</si>
  <si>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</si>
  <si>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</si>
  <si>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</si>
  <si>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</si>
  <si>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</si>
  <si>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</si>
  <si>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</si>
  <si>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</si>
  <si>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</si>
  <si>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</si>
  <si>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</si>
  <si>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</si>
  <si>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</si>
  <si>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</si>
  <si>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</si>
  <si>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</si>
  <si>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</si>
  <si>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</si>
  <si>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</si>
  <si>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</si>
  <si>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</si>
  <si>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</si>
  <si>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</si>
  <si>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</si>
  <si>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</si>
  <si>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</si>
  <si>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</si>
  <si>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</si>
  <si>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</si>
  <si>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</si>
  <si>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</si>
  <si>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</si>
  <si>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</si>
  <si>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</si>
  <si>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</si>
  <si>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</si>
  <si>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</si>
  <si>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</si>
  <si>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</si>
  <si>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</si>
  <si>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</si>
  <si>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</si>
  <si>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</si>
  <si>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</si>
  <si>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</si>
  <si>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</si>
  <si>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</si>
  <si>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</si>
  <si>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</si>
  <si>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</si>
  <si>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</si>
  <si>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</si>
  <si>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</si>
  <si>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</si>
  <si>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</si>
  <si>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</si>
  <si>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</si>
  <si>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</si>
  <si>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</si>
  <si>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</si>
  <si>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</si>
  <si>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</si>
  <si>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</si>
  <si>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</si>
  <si>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</si>
  <si>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</si>
  <si>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</si>
  <si>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</si>
  <si>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</si>
  <si>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</si>
  <si>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</si>
  <si>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</si>
  <si>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</si>
  <si>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</si>
  <si>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</si>
  <si>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</si>
  <si>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</si>
  <si>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</si>
  <si>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</si>
  <si>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</si>
  <si>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</si>
  <si>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</si>
  <si>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</si>
  <si>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</si>
  <si>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</si>
  <si>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</si>
  <si>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</si>
  <si>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</si>
  <si>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</si>
  <si>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</si>
  <si>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</si>
  <si>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</si>
  <si>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</si>
  <si>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</si>
  <si>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</si>
  <si>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</si>
  <si>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</si>
  <si>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</si>
  <si>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</si>
  <si>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</si>
  <si>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</si>
  <si>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</si>
  <si>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</si>
  <si>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</si>
  <si>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</si>
  <si>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</si>
  <si>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</si>
  <si>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</si>
  <si>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</si>
  <si>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</si>
  <si>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</si>
  <si>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</si>
  <si>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</si>
  <si>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</si>
  <si>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</si>
  <si>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</si>
  <si>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</si>
  <si>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</si>
  <si>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</si>
  <si>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</si>
  <si>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</si>
  <si>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</si>
  <si>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</si>
  <si>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</si>
  <si>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</si>
  <si>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</si>
  <si>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</si>
  <si>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</si>
  <si>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</si>
  <si>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</si>
  <si>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</si>
  <si>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</si>
  <si>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</si>
  <si>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</si>
  <si>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</si>
  <si>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</si>
  <si>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</si>
  <si>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</si>
  <si>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</si>
  <si>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</si>
  <si>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</si>
  <si>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</si>
  <si>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</si>
  <si>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</si>
  <si>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</si>
  <si>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</si>
  <si>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</si>
  <si>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</si>
  <si>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</si>
  <si>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</si>
  <si>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</si>
  <si>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</si>
  <si>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</si>
  <si>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</si>
  <si>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</si>
  <si>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</si>
  <si>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</si>
  <si>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</si>
  <si>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</si>
  <si>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</si>
  <si>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</si>
  <si>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</si>
  <si>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</si>
  <si>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</si>
  <si>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</si>
  <si>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</si>
  <si>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</si>
  <si>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</si>
  <si>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</si>
  <si>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</si>
  <si>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</si>
  <si>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</si>
  <si>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</si>
  <si>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</si>
  <si>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</si>
  <si>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</si>
  <si>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</si>
  <si>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</si>
  <si>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</si>
  <si>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</si>
  <si>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</si>
  <si>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</si>
  <si>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</si>
  <si>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</si>
  <si>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</si>
  <si>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</si>
  <si>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</si>
  <si>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</si>
  <si>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</si>
  <si>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</si>
  <si>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</si>
  <si>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</si>
  <si>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</si>
  <si>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</si>
  <si>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</si>
  <si>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</si>
  <si>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</si>
  <si>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</si>
  <si>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</si>
  <si>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</si>
  <si>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</si>
  <si>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</si>
  <si>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</si>
  <si>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</si>
  <si>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</si>
  <si>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</si>
  <si>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</si>
  <si>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</si>
  <si>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</si>
  <si>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</si>
  <si>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</si>
  <si>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</si>
  <si>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</si>
  <si>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</si>
  <si>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</si>
  <si>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</si>
  <si>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</si>
  <si>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</si>
  <si>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</si>
  <si>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</si>
  <si>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</si>
  <si>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</si>
  <si>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</si>
  <si>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</si>
  <si>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</si>
  <si>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</si>
  <si>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</si>
  <si>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</si>
  <si>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</si>
  <si>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</si>
  <si>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</si>
  <si>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</si>
  <si>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</si>
  <si>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</si>
  <si>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</si>
  <si>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</si>
  <si>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</si>
  <si>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</si>
  <si>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</si>
  <si>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</si>
  <si>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</si>
  <si>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</si>
  <si>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</si>
  <si>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</si>
  <si>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</si>
  <si>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</si>
  <si>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</si>
  <si>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</si>
  <si>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</si>
  <si>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</si>
  <si>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</si>
  <si>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</si>
  <si>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</si>
  <si>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</si>
  <si>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</si>
  <si>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</si>
  <si>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</si>
  <si>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</si>
  <si>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</si>
  <si>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</si>
  <si>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</si>
  <si>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</si>
  <si>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</si>
  <si>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</si>
  <si>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</si>
  <si>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</si>
  <si>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</si>
  <si>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</si>
  <si>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</si>
  <si>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</si>
  <si>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</si>
  <si>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</si>
  <si>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</si>
  <si>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</si>
  <si>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</si>
  <si>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</si>
  <si>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</si>
  <si>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</si>
  <si>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</si>
  <si>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</si>
  <si>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</si>
  <si>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</si>
  <si>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</si>
  <si>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</si>
  <si>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</si>
  <si>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</si>
  <si>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</si>
  <si>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</si>
  <si>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</si>
  <si>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</si>
  <si>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</si>
  <si>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</si>
  <si>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</si>
  <si>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</si>
  <si>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</si>
  <si>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</si>
  <si>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</si>
  <si>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</si>
  <si>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</si>
  <si>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</si>
  <si>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</si>
  <si>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</si>
  <si>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</si>
  <si>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</si>
  <si>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</si>
  <si>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</si>
  <si>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</si>
  <si>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</si>
  <si>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</si>
  <si>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</si>
  <si>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</si>
  <si>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</si>
  <si>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</si>
  <si>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</si>
  <si>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</si>
  <si>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</si>
  <si>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</si>
  <si>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</si>
  <si>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</si>
  <si>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</si>
  <si>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</si>
  <si>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</si>
  <si>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</si>
  <si>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</si>
  <si>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</si>
  <si>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</si>
  <si>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</si>
  <si>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</si>
  <si>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</si>
  <si>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</si>
  <si>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</si>
  <si>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</si>
  <si>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</si>
  <si>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</si>
  <si>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</si>
  <si>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</si>
  <si>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</si>
  <si>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</si>
  <si>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</si>
  <si>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</si>
  <si>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</si>
  <si>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</si>
  <si>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</si>
  <si>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</si>
  <si>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</si>
  <si>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</si>
  <si>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</si>
  <si>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</si>
  <si>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</si>
  <si>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</si>
  <si>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</si>
  <si>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</si>
  <si>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</si>
  <si>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</si>
  <si>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</si>
  <si>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</si>
  <si>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</si>
  <si>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</si>
  <si>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</si>
  <si>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</si>
  <si>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</si>
  <si>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</si>
  <si>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</si>
  <si>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</si>
  <si>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</si>
  <si>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</si>
  <si>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</si>
  <si>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</si>
  <si>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</si>
  <si>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</si>
  <si>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</si>
  <si>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</si>
  <si>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</si>
  <si>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</si>
  <si>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</si>
  <si>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</si>
  <si>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</si>
  <si>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</si>
  <si>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</si>
  <si>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</si>
  <si>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</si>
  <si>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</si>
  <si>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</si>
  <si>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</si>
  <si>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</si>
  <si>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</si>
  <si>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</si>
  <si>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</si>
  <si>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</si>
  <si>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</si>
  <si>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</si>
  <si>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</si>
  <si>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</si>
  <si>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</si>
  <si>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</si>
  <si>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</si>
  <si>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</si>
  <si>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</si>
  <si>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</si>
  <si>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</si>
  <si>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</si>
  <si>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</si>
  <si>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</si>
  <si>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</si>
  <si>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</si>
  <si>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</si>
  <si>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</si>
  <si>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</si>
  <si>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</si>
  <si>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</si>
  <si>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</si>
  <si>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</si>
  <si>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</si>
  <si>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</si>
  <si>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</si>
  <si>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</si>
  <si>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</si>
  <si>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</si>
  <si>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</si>
  <si>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</si>
  <si>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</si>
  <si>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</si>
  <si>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</si>
  <si>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</si>
  <si>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</si>
  <si>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</si>
  <si>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</si>
  <si>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</si>
  <si>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</si>
  <si>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</si>
  <si>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</si>
  <si>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</si>
  <si>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</si>
  <si>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</si>
  <si>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</si>
  <si>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</si>
  <si>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</si>
  <si>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</si>
  <si>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</si>
  <si>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</si>
  <si>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</si>
  <si>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</si>
  <si>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</si>
  <si>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</si>
  <si>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</si>
  <si>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</si>
  <si>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</si>
  <si>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</si>
  <si>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</si>
  <si>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</si>
  <si>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</si>
  <si>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</si>
  <si>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</si>
  <si>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</si>
  <si>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</si>
  <si>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</si>
  <si>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</si>
  <si>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</si>
  <si>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</si>
  <si>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</si>
  <si>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</si>
  <si>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</si>
  <si>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</si>
  <si>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</si>
  <si>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</si>
  <si>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</si>
  <si>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</si>
  <si>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</si>
  <si>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</si>
  <si>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</si>
  <si>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</si>
  <si>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</si>
  <si>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</si>
  <si>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</si>
  <si>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</si>
  <si>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</si>
  <si>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</si>
  <si>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</si>
  <si>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</si>
  <si>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</si>
  <si>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</si>
  <si>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</si>
  <si>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</si>
  <si>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</si>
  <si>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</si>
  <si>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</si>
  <si>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</si>
  <si>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</si>
  <si>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</si>
  <si>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</si>
  <si>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</si>
  <si>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</si>
  <si>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</si>
  <si>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</si>
  <si>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</si>
  <si>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</si>
  <si>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</si>
  <si>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</si>
  <si>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</si>
  <si>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</si>
  <si>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</si>
  <si>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</si>
  <si>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</si>
  <si>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</si>
  <si>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</si>
  <si>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</si>
  <si>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</si>
  <si>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</si>
  <si>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</si>
  <si>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</si>
  <si>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</si>
  <si>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</si>
  <si>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</si>
  <si>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</si>
  <si>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</si>
  <si>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</si>
  <si>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</si>
  <si>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</si>
  <si>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</si>
  <si>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</si>
  <si>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</si>
  <si>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</si>
  <si>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</si>
  <si>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</si>
  <si>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</si>
  <si>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</si>
  <si>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</si>
  <si>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</si>
  <si>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</si>
  <si>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</si>
  <si>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</si>
  <si>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</si>
  <si>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</si>
  <si>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</si>
  <si>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</si>
  <si>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</si>
  <si>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</si>
  <si>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</si>
  <si>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</si>
  <si>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</si>
  <si>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</si>
  <si>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</si>
  <si>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</si>
  <si>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</si>
  <si>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</si>
  <si>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</si>
  <si>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</si>
  <si>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</si>
  <si>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</si>
  <si>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</si>
  <si>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</si>
  <si>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</si>
  <si>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</si>
  <si>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</si>
  <si>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</si>
  <si>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</si>
  <si>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</si>
  <si>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</si>
  <si>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</si>
  <si>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</si>
  <si>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</si>
  <si>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</si>
  <si>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</si>
  <si>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</si>
  <si>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</si>
  <si>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</si>
  <si>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</si>
  <si>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</si>
  <si>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</si>
  <si>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</si>
  <si>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</si>
  <si>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</si>
  <si>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</si>
  <si>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</si>
  <si>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</si>
  <si>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</si>
  <si>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</si>
  <si>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</si>
  <si>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</si>
  <si>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</si>
  <si>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</si>
  <si>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</si>
  <si>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</si>
  <si>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</si>
  <si>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</si>
  <si>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</si>
  <si>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</si>
  <si>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</si>
  <si>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</si>
  <si>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</si>
  <si>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</si>
  <si>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</si>
  <si>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</si>
  <si>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</si>
  <si>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</si>
  <si>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</si>
  <si>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</si>
  <si>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</si>
  <si>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</si>
  <si>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</si>
  <si>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</si>
  <si>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</si>
  <si>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</si>
  <si>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</si>
  <si>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</si>
  <si>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</si>
  <si>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</si>
  <si>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</si>
  <si>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</si>
  <si>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</si>
  <si>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</si>
  <si>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</si>
  <si>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</si>
  <si>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</si>
  <si>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</si>
  <si>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</si>
  <si>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</si>
  <si>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</si>
  <si>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</si>
  <si>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</si>
  <si>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</si>
  <si>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</si>
  <si>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</si>
  <si>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</si>
  <si>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</si>
  <si>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</si>
  <si>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</si>
  <si>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</si>
  <si>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</si>
  <si>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</si>
  <si>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</si>
  <si>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</si>
  <si>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</si>
  <si>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</si>
  <si>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</si>
  <si>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</si>
  <si>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</si>
  <si>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</si>
  <si>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</si>
  <si>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</si>
  <si>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</si>
  <si>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</si>
  <si>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</si>
  <si>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</si>
  <si>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</si>
  <si>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</si>
  <si>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</si>
  <si>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</si>
  <si>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</si>
  <si>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</si>
  <si>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</si>
  <si>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</si>
  <si>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</si>
  <si>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</si>
  <si>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</si>
  <si>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</si>
  <si>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</si>
  <si>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</si>
  <si>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</si>
  <si>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</si>
  <si>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</si>
  <si>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</si>
  <si>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</si>
  <si>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</si>
  <si>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</si>
  <si>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</si>
  <si>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</si>
  <si>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</si>
  <si>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</si>
  <si>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</si>
  <si>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</si>
  <si>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</si>
  <si>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</si>
  <si>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</si>
  <si>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</si>
  <si>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</si>
  <si>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</si>
  <si>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</si>
  <si>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</si>
  <si>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</si>
  <si>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</si>
  <si>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</si>
  <si>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</si>
  <si>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</si>
  <si>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</si>
  <si>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</si>
  <si>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</si>
  <si>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</si>
  <si>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</si>
  <si>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</si>
  <si>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</si>
  <si>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</si>
  <si>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</si>
  <si>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</si>
  <si>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</si>
  <si>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</si>
  <si>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</si>
  <si>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</si>
  <si>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</si>
  <si>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</si>
  <si>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</si>
  <si>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</si>
  <si>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</si>
  <si>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</si>
  <si>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</si>
  <si>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</si>
  <si>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</si>
  <si>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</si>
  <si>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</si>
  <si>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</si>
  <si>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</si>
  <si>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</si>
  <si>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</si>
  <si>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</si>
  <si>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</si>
  <si>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</si>
  <si>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</si>
  <si>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</si>
  <si>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</si>
  <si>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</si>
  <si>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</si>
  <si>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</si>
  <si>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</si>
  <si>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</si>
  <si>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</si>
  <si>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</si>
  <si>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</si>
  <si>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</si>
  <si>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</si>
  <si>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</si>
  <si>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</si>
  <si>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</si>
  <si>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</si>
  <si>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</si>
  <si>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</si>
  <si>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</si>
  <si>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</si>
  <si>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</si>
  <si>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</si>
  <si>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</si>
  <si>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</si>
  <si>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</si>
  <si>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</si>
  <si>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</si>
  <si>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</si>
  <si>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</si>
  <si>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</si>
  <si>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</si>
  <si>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</si>
  <si>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</si>
  <si>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</si>
  <si>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</si>
  <si>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</si>
  <si>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</si>
  <si>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</si>
  <si>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</si>
  <si>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</si>
  <si>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</si>
  <si>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</si>
  <si>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</si>
  <si>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</si>
  <si>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</si>
  <si>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</si>
  <si>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</si>
  <si>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</si>
  <si>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</si>
  <si>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</si>
  <si>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</si>
  <si>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</si>
  <si>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</si>
  <si>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</si>
  <si>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</si>
  <si>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</si>
  <si>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</si>
  <si>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</si>
  <si>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</si>
  <si>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</si>
  <si>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</si>
  <si>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</si>
  <si>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</si>
  <si>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</si>
  <si>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</si>
  <si>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</si>
  <si>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</si>
  <si>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</si>
  <si>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</si>
  <si>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</si>
  <si>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</si>
  <si>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</si>
  <si>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</si>
  <si>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</si>
  <si>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</si>
  <si>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</si>
  <si>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</si>
  <si>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</si>
  <si>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</si>
  <si>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</si>
  <si>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</si>
  <si>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</si>
  <si>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</si>
  <si>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</si>
  <si>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</si>
  <si>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</si>
  <si>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</si>
  <si>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</si>
  <si>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</si>
  <si>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</si>
  <si>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</si>
  <si>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</si>
  <si>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</si>
  <si>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</si>
  <si>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</si>
  <si>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</si>
  <si>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</si>
  <si>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</si>
  <si>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</si>
  <si>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</si>
  <si>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</si>
  <si>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</si>
  <si>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</si>
  <si>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</si>
  <si>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</si>
  <si>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</si>
  <si>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</si>
  <si>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</si>
  <si>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</si>
  <si>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</si>
  <si>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</si>
  <si>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</si>
  <si>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</si>
  <si>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</si>
  <si>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</si>
  <si>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</si>
  <si>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</si>
  <si>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</si>
  <si>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</si>
  <si>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</si>
  <si>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</si>
  <si>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</si>
  <si>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</si>
  <si>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</si>
  <si>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</si>
  <si>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</si>
  <si>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</si>
  <si>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</si>
  <si>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</si>
  <si>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</si>
  <si>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</si>
  <si>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</si>
  <si>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</si>
  <si>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</si>
  <si>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</si>
  <si>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</si>
  <si>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</si>
  <si>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</si>
  <si>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</si>
  <si>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</si>
  <si>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</si>
  <si>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</si>
  <si>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</si>
  <si>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</si>
  <si>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</si>
  <si>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</si>
  <si>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</si>
  <si>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</si>
  <si>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</si>
  <si>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</si>
  <si>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</si>
  <si>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</si>
  <si>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</si>
  <si>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</si>
  <si>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</si>
  <si>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</si>
  <si>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</si>
  <si>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</si>
  <si>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</si>
  <si>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</si>
  <si>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</si>
  <si>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</si>
  <si>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</si>
  <si>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</si>
  <si>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</si>
  <si>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</si>
  <si>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</si>
  <si>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</si>
  <si>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</si>
  <si>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</si>
  <si>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</si>
  <si>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</si>
  <si>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</si>
  <si>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</si>
  <si>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</si>
  <si>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</si>
  <si>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</si>
  <si>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</si>
  <si>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</si>
  <si>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</si>
  <si>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</si>
  <si>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</si>
  <si>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</si>
  <si>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</si>
  <si>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</si>
  <si>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</si>
  <si>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</si>
  <si>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</si>
  <si>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</si>
  <si>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</si>
  <si>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</si>
  <si>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</si>
  <si>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</si>
  <si>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</si>
  <si>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</si>
  <si>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</si>
  <si>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</si>
  <si>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</si>
  <si>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</si>
  <si>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</si>
  <si>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</si>
  <si>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</si>
  <si>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</si>
  <si>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</si>
  <si>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</si>
  <si>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</si>
  <si>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</si>
  <si>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</si>
  <si>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</si>
  <si>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</si>
  <si>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</si>
  <si>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</si>
  <si>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</si>
  <si>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</si>
  <si>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</si>
  <si>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</si>
  <si>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</si>
  <si>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</si>
  <si>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</si>
  <si>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</si>
  <si>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</si>
  <si>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</si>
  <si>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</si>
  <si>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</si>
  <si>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</si>
  <si>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</si>
  <si>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</si>
  <si>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</si>
  <si>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</si>
  <si>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</si>
  <si>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</si>
  <si>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</si>
  <si>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</si>
  <si>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</si>
  <si>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</si>
  <si>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</si>
  <si>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</si>
  <si>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</si>
  <si>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</si>
  <si>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</si>
  <si>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</si>
  <si>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</si>
  <si>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</si>
  <si>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</si>
  <si>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</si>
  <si>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</si>
  <si>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</si>
  <si>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</si>
  <si>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</si>
  <si>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</si>
  <si>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</si>
  <si>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</si>
  <si>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</si>
  <si>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</si>
  <si>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</si>
  <si>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</si>
  <si>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</si>
  <si>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</si>
  <si>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</si>
  <si>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</si>
  <si>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</si>
  <si>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</si>
  <si>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</si>
  <si>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</si>
  <si>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</si>
  <si>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</si>
  <si>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</si>
  <si>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</si>
  <si>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</si>
  <si>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</si>
  <si>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</si>
  <si>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</si>
  <si>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</si>
  <si>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</si>
  <si>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</si>
  <si>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</si>
  <si>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</si>
  <si>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</si>
  <si>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</si>
  <si>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</si>
  <si>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</si>
  <si>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</si>
  <si>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</si>
  <si>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</si>
  <si>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</si>
  <si>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</si>
  <si>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</si>
  <si>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</si>
  <si>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</si>
  <si>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</si>
  <si>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</si>
  <si>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</si>
  <si>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</si>
  <si>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</si>
  <si>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</si>
  <si>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</si>
  <si>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</si>
  <si>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</si>
  <si>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</si>
  <si>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</si>
  <si>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</si>
  <si>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</si>
  <si>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</si>
  <si>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</si>
  <si>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</si>
  <si>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</si>
  <si>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</si>
  <si>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</si>
  <si>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</si>
  <si>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</si>
  <si>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</si>
  <si>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</si>
  <si>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</si>
  <si>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</si>
  <si>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</si>
  <si>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</si>
  <si>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</si>
  <si>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</si>
  <si>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</si>
  <si>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</si>
  <si>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</si>
  <si>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</si>
  <si>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</si>
  <si>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</si>
  <si>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</si>
  <si>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</si>
  <si>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</si>
  <si>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</si>
  <si>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</si>
  <si>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</si>
  <si>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</si>
  <si>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</si>
  <si>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</si>
  <si>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</si>
  <si>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</si>
  <si>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</si>
  <si>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</si>
  <si>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</si>
  <si>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</si>
  <si>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</si>
  <si>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</si>
  <si>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</si>
  <si>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</si>
  <si>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</si>
  <si>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</si>
  <si>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</si>
  <si>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</si>
  <si>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</si>
  <si>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</si>
  <si>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</si>
  <si>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</si>
  <si>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</si>
  <si>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</si>
  <si>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</si>
  <si>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</si>
  <si>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</si>
  <si>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</si>
  <si>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</si>
  <si>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</si>
  <si>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</si>
  <si>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</si>
  <si>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</si>
  <si>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</si>
  <si>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</si>
  <si>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</si>
  <si>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</si>
  <si>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</si>
  <si>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</si>
  <si>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</si>
  <si>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</si>
  <si>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</si>
  <si>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</si>
  <si>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</si>
  <si>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</si>
  <si>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</si>
  <si>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</si>
  <si>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</si>
  <si>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</si>
  <si>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</si>
  <si>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</si>
  <si>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</si>
  <si>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</si>
  <si>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</si>
  <si>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</si>
  <si>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</si>
  <si>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</si>
  <si>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</si>
  <si>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</si>
  <si>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</si>
  <si>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</si>
  <si>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</si>
  <si>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</si>
  <si>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</si>
  <si>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</si>
  <si>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</si>
  <si>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</si>
  <si>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</si>
  <si>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</si>
  <si>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</si>
  <si>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</si>
  <si>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</si>
  <si>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</si>
  <si>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</si>
  <si>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</si>
  <si>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</si>
  <si>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</si>
  <si>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</si>
  <si>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</si>
  <si>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</si>
  <si>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</si>
  <si>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</si>
  <si>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</si>
  <si>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</si>
  <si>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</si>
  <si>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</si>
  <si>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</si>
  <si>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</si>
  <si>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</si>
  <si>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</si>
  <si>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</si>
  <si>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</si>
  <si>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</si>
  <si>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</si>
  <si>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</si>
  <si>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</si>
  <si>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</si>
  <si>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</si>
  <si>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</si>
  <si>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</si>
  <si>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</si>
  <si>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</si>
  <si>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</si>
  <si>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</si>
  <si>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</si>
  <si>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</si>
  <si>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</si>
  <si>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</si>
  <si>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</si>
  <si>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</si>
  <si>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</si>
  <si>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</si>
  <si>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</si>
  <si>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</si>
  <si>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</si>
  <si>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</si>
  <si>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</si>
  <si>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</si>
  <si>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</si>
  <si>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</si>
  <si>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</si>
  <si>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</si>
  <si>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</si>
  <si>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</si>
  <si>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</si>
  <si>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</si>
  <si>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</si>
  <si>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</si>
  <si>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</si>
  <si>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</si>
  <si>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</si>
  <si>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</si>
  <si>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</si>
  <si>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</si>
  <si>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</si>
  <si>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</si>
  <si>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</si>
  <si>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</si>
  <si>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</si>
  <si>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</si>
  <si>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</si>
  <si>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</si>
  <si>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</si>
  <si>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</si>
  <si>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</si>
  <si>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</si>
  <si>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</si>
  <si>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</si>
  <si>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</si>
  <si>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</si>
  <si>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</si>
  <si>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</si>
  <si>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</si>
  <si>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</si>
  <si>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</si>
  <si>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</si>
  <si>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</si>
  <si>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</si>
  <si>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</si>
  <si>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</si>
  <si>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</si>
  <si>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</si>
  <si>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</si>
  <si>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</si>
  <si>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</si>
  <si>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</si>
  <si>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</si>
  <si>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</si>
  <si>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</si>
  <si>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</si>
  <si>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</si>
  <si>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</si>
  <si>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</si>
  <si>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</si>
  <si>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</si>
  <si>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</si>
  <si>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</si>
  <si>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</si>
  <si>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</si>
  <si>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</si>
  <si>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</si>
  <si>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</si>
  <si>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</si>
  <si>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</si>
  <si>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</si>
  <si>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</si>
  <si>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</si>
  <si>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</si>
  <si>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</si>
  <si>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</si>
  <si>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</si>
  <si>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</si>
  <si>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</si>
  <si>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</si>
  <si>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</si>
  <si>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</si>
  <si>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</si>
  <si>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</si>
  <si>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</si>
  <si>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</si>
  <si>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</si>
  <si>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</si>
  <si>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</si>
  <si>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</si>
  <si>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</si>
  <si>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</si>
  <si>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</si>
  <si>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</si>
  <si>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</si>
  <si>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</si>
  <si>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</si>
  <si>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</si>
  <si>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</si>
  <si>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</si>
  <si>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</si>
  <si>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</si>
  <si>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</si>
  <si>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</si>
  <si>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</si>
  <si>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</si>
  <si>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</si>
  <si>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</si>
  <si>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</si>
  <si>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</si>
  <si>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</si>
  <si>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</si>
  <si>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</si>
  <si>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</si>
  <si>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</si>
  <si>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</si>
  <si>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</si>
  <si>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</si>
  <si>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</si>
  <si>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</si>
  <si>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</si>
  <si>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</si>
  <si>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</si>
  <si>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</si>
  <si>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</si>
  <si>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</si>
  <si>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</si>
  <si>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</si>
  <si>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</si>
  <si>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</si>
  <si>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</si>
  <si>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</si>
  <si>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</si>
  <si>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</si>
  <si>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</si>
  <si>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</si>
  <si>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</si>
  <si>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</si>
  <si>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</si>
  <si>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</si>
  <si>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</si>
  <si>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</si>
  <si>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</si>
  <si>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</si>
  <si>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</si>
  <si>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</si>
  <si>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</si>
  <si>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</si>
  <si>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</si>
  <si>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</si>
  <si>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</si>
  <si>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</si>
  <si>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</si>
  <si>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</si>
  <si>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</si>
  <si>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</si>
  <si>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</si>
  <si>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</si>
  <si>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</si>
  <si>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</si>
  <si>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</si>
  <si>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</si>
  <si>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</si>
  <si>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</si>
  <si>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</si>
  <si>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</si>
  <si>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</si>
  <si>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</si>
  <si>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</si>
  <si>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</si>
  <si>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</si>
  <si>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</si>
  <si>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</si>
  <si>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</si>
  <si>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</si>
  <si>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</si>
  <si>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</si>
  <si>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</si>
  <si>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</si>
  <si>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</si>
  <si>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</si>
  <si>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</si>
  <si>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</si>
  <si>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</si>
  <si>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</si>
  <si>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</si>
  <si>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</si>
  <si>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</si>
  <si>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</si>
  <si>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</si>
  <si>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</si>
  <si>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</si>
  <si>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</si>
  <si>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</si>
  <si>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</si>
  <si>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</si>
  <si>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</si>
  <si>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</si>
  <si>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</si>
  <si>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</si>
  <si>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</si>
  <si>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</si>
  <si>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</si>
  <si>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</si>
  <si>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</si>
  <si>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</si>
  <si>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</si>
  <si>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</si>
  <si>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</si>
  <si>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</si>
  <si>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</si>
  <si>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</si>
  <si>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</si>
  <si>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</si>
  <si>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</si>
  <si>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</si>
  <si>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</si>
  <si>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</si>
  <si>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</si>
  <si>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</si>
  <si>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</si>
  <si>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</si>
  <si>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</si>
  <si>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</si>
  <si>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</si>
  <si>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</si>
  <si>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</si>
  <si>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</si>
  <si>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</si>
  <si>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</si>
  <si>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</si>
  <si>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</si>
  <si>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</si>
  <si>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</si>
  <si>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</si>
  <si>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</si>
  <si>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</si>
  <si>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</si>
  <si>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</si>
  <si>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</si>
  <si>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</si>
  <si>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</si>
  <si>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</si>
  <si>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</si>
  <si>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</si>
  <si>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</si>
  <si>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</si>
  <si>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</si>
  <si>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</si>
  <si>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</si>
  <si>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</si>
  <si>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</si>
  <si>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</si>
  <si>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</si>
  <si>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</si>
  <si>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</si>
  <si>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</si>
  <si>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</si>
  <si>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</si>
  <si>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</si>
  <si>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</si>
  <si>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</si>
  <si>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</si>
  <si>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</si>
  <si>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</si>
  <si>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</si>
  <si>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</si>
  <si>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</si>
  <si>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</si>
  <si>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</si>
  <si>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</si>
  <si>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</si>
  <si>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</si>
  <si>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</si>
  <si>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</si>
  <si>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</si>
  <si>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</si>
  <si>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</si>
  <si>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</si>
  <si>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</si>
  <si>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</si>
  <si>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</si>
  <si>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</si>
  <si>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</si>
  <si>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</si>
  <si>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</si>
  <si>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</si>
  <si>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</si>
  <si>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</si>
  <si>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</si>
  <si>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</si>
  <si>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</si>
  <si>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</si>
  <si>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</si>
  <si>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</si>
  <si>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</si>
  <si>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</si>
  <si>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</si>
  <si>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</si>
  <si>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</si>
  <si>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</si>
  <si>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</si>
  <si>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</si>
  <si>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</si>
  <si>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</si>
  <si>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</si>
  <si>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</si>
  <si>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</si>
  <si>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</si>
  <si>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</si>
  <si>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</si>
  <si>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</si>
  <si>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</si>
  <si>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</si>
  <si>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</si>
  <si>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</si>
  <si>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</si>
  <si>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</si>
  <si>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</si>
  <si>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</si>
  <si>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</si>
  <si>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</si>
  <si>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</si>
  <si>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</si>
  <si>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</si>
  <si>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</si>
  <si>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</si>
  <si>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</si>
  <si>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</si>
  <si>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</si>
  <si>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</si>
  <si>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</si>
  <si>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</si>
  <si>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</si>
  <si>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</si>
  <si>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</si>
  <si>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</si>
  <si>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</si>
  <si>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</si>
  <si>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</si>
  <si>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</si>
  <si>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</si>
  <si>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</si>
  <si>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</si>
  <si>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</si>
  <si>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</si>
  <si>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</si>
  <si>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</si>
  <si>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</si>
  <si>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</si>
  <si>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</si>
  <si>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</si>
  <si>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</si>
  <si>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</si>
  <si>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</si>
  <si>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</si>
  <si>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</si>
  <si>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</si>
  <si>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</si>
  <si>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</si>
  <si>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</si>
  <si>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</si>
  <si>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</si>
  <si>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</si>
  <si>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</si>
  <si>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</si>
  <si>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</si>
  <si>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</si>
  <si>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</si>
  <si>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</si>
  <si>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</si>
  <si>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</si>
  <si>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</si>
  <si>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</si>
  <si>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</si>
  <si>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</si>
  <si>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</si>
  <si>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</si>
  <si>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</si>
  <si>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</si>
  <si>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</si>
  <si>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</si>
  <si>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</si>
  <si>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</si>
  <si>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</si>
  <si>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</si>
  <si>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</si>
  <si>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</si>
  <si>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</si>
  <si>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</si>
  <si>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</si>
  <si>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</si>
  <si>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</si>
  <si>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</si>
  <si>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</si>
  <si>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</si>
  <si>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</si>
  <si>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</si>
  <si>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</si>
  <si>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</si>
  <si>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</si>
  <si>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</si>
  <si>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</si>
  <si>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</si>
  <si>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</si>
  <si>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</si>
  <si>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</si>
  <si>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</si>
  <si>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</si>
  <si>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</si>
  <si>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</si>
  <si>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</si>
  <si>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</si>
  <si>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</si>
  <si>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</si>
  <si>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</si>
  <si>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</si>
  <si>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</si>
  <si>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</si>
  <si>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</si>
  <si>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</si>
  <si>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</si>
  <si>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</si>
  <si>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</si>
  <si>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</si>
  <si>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</si>
  <si>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</si>
  <si>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</si>
  <si>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</si>
  <si>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</si>
  <si>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</si>
  <si>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</si>
  <si>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</si>
  <si>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</si>
  <si>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</si>
  <si>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</si>
  <si>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</si>
  <si>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</si>
  <si>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</si>
  <si>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</si>
  <si>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</si>
  <si>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</si>
  <si>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</si>
  <si>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</si>
  <si>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</si>
  <si>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</si>
  <si>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</si>
  <si>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</si>
  <si>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</si>
  <si>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</si>
  <si>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</si>
  <si>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</si>
  <si>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</si>
  <si>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</si>
  <si>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</si>
  <si>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</si>
  <si>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</si>
  <si>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</si>
  <si>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</si>
  <si>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</si>
  <si>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</si>
  <si>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</si>
  <si>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</si>
  <si>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</si>
  <si>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</si>
  <si>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</si>
  <si>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</si>
  <si>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</si>
  <si>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</si>
  <si>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</si>
  <si>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</si>
  <si>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</si>
  <si>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</si>
  <si>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</si>
  <si>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</si>
  <si>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</si>
  <si>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</si>
  <si>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</si>
  <si>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</si>
  <si>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</si>
  <si>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</si>
  <si>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</si>
  <si>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</si>
  <si>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</si>
  <si>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</si>
  <si>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</si>
  <si>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</si>
  <si>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</si>
  <si>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</si>
  <si>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</si>
  <si>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</si>
  <si>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</si>
  <si>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</si>
  <si>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</si>
  <si>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</si>
  <si>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</si>
  <si>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</si>
  <si>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</si>
  <si>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</si>
  <si>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</si>
  <si>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</si>
  <si>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</si>
  <si>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</si>
  <si>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</si>
  <si>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</si>
  <si>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</si>
  <si>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</si>
  <si>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</si>
  <si>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</si>
  <si>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</si>
  <si>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</si>
  <si>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</si>
  <si>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</si>
  <si>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</si>
  <si>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</si>
  <si>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</si>
  <si>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</si>
  <si>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</si>
  <si>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</si>
  <si>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</si>
  <si>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</si>
  <si>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</si>
  <si>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</si>
  <si>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</si>
  <si>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</si>
  <si>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</si>
  <si>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</si>
  <si>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</si>
  <si>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</si>
  <si>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</si>
  <si>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</si>
  <si>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</si>
  <si>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</si>
  <si>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</si>
  <si>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</si>
  <si>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</si>
  <si>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</si>
  <si>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</si>
  <si>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</si>
  <si>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</si>
  <si>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</si>
  <si>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</si>
  <si>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</si>
  <si>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</si>
  <si>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</si>
  <si>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</si>
  <si>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</si>
  <si>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</si>
  <si>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</si>
  <si>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</si>
  <si>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</si>
  <si>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</si>
  <si>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</si>
  <si>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</si>
  <si>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</si>
  <si>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</si>
  <si>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</si>
  <si>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</si>
  <si>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</si>
  <si>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</si>
  <si>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</si>
  <si>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</si>
  <si>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</si>
  <si>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</si>
  <si>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</si>
  <si>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</si>
  <si>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</si>
  <si>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</si>
  <si>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</si>
  <si>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</si>
  <si>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</si>
  <si>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</si>
  <si>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</si>
  <si>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</si>
  <si>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</si>
  <si>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</si>
  <si>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</si>
  <si>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</si>
  <si>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</si>
  <si>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</si>
  <si>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</si>
  <si>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</si>
  <si>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</si>
  <si>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</si>
  <si>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</si>
  <si>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</si>
  <si>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</si>
  <si>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</si>
  <si>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</si>
  <si>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</si>
  <si>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</si>
  <si>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</si>
  <si>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</si>
  <si>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</si>
  <si>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</si>
  <si>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</si>
  <si>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</si>
  <si>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</si>
  <si>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</si>
  <si>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</si>
  <si>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</si>
  <si>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</si>
  <si>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</si>
  <si>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</si>
  <si>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</si>
  <si>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</si>
  <si>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</si>
  <si>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</si>
  <si>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</si>
  <si>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</si>
  <si>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</si>
  <si>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</si>
  <si>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</si>
  <si>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</si>
  <si>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</si>
  <si>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</si>
  <si>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</si>
  <si>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</si>
  <si>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</si>
  <si>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</si>
  <si>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</si>
  <si>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</si>
  <si>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</si>
  <si>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</si>
  <si>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</si>
  <si>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</si>
  <si>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</si>
  <si>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</si>
  <si>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</si>
  <si>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</si>
  <si>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</si>
  <si>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</si>
  <si>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</si>
  <si>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</si>
  <si>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</si>
  <si>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</si>
  <si>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</si>
  <si>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</si>
  <si>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</si>
  <si>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</si>
  <si>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</si>
  <si>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</si>
  <si>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</si>
  <si>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</si>
  <si>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</si>
  <si>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</si>
  <si>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</si>
  <si>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</si>
  <si>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</si>
  <si>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</si>
  <si>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</si>
  <si>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</si>
  <si>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</si>
  <si>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</si>
  <si>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</si>
  <si>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</si>
  <si>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</si>
  <si>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</si>
  <si>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</si>
  <si>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</si>
  <si>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</si>
  <si>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</si>
  <si>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</si>
  <si>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</si>
  <si>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</si>
  <si>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</si>
  <si>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</si>
  <si>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</si>
  <si>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</si>
  <si>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</si>
  <si>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</si>
  <si>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</si>
  <si>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</si>
  <si>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</si>
  <si>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</si>
  <si>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</si>
  <si>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</si>
  <si>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</si>
  <si>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</si>
  <si>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</si>
  <si>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</si>
  <si>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</si>
  <si>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</si>
  <si>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</si>
  <si>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</si>
  <si>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</si>
  <si>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</si>
  <si>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</si>
  <si>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</si>
  <si>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</si>
  <si>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</si>
  <si>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</si>
  <si>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</si>
  <si>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</si>
  <si>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</si>
  <si>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</si>
  <si>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</si>
  <si>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</si>
  <si>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</si>
  <si>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</si>
  <si>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</si>
  <si>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</si>
  <si>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</si>
  <si>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</si>
  <si>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</si>
  <si>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</si>
  <si>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</si>
  <si>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</si>
  <si>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</si>
  <si>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</si>
  <si>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</si>
  <si>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</si>
  <si>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</si>
  <si>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</si>
  <si>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</si>
  <si>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</si>
  <si>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</si>
  <si>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</si>
  <si>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</si>
  <si>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</si>
  <si>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</si>
  <si>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</si>
  <si>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</si>
  <si>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</si>
  <si>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</si>
  <si>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</si>
  <si>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</si>
  <si>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</si>
  <si>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</si>
  <si>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</si>
  <si>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</si>
  <si>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</si>
  <si>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</si>
  <si>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</si>
  <si>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</si>
  <si>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</si>
  <si>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</si>
  <si>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</si>
  <si>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</si>
  <si>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</si>
  <si>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</si>
  <si>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</si>
  <si>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</si>
  <si>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</si>
  <si>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</si>
  <si>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</si>
  <si>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</si>
  <si>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</si>
  <si>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</si>
  <si>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</si>
  <si>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</si>
  <si>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</si>
  <si>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</si>
  <si>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</si>
  <si>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</si>
  <si>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</si>
  <si>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</si>
  <si>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</si>
  <si>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</si>
  <si>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</si>
  <si>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</si>
  <si>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</si>
  <si>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</si>
  <si>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</si>
  <si>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</si>
  <si>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</si>
  <si>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</si>
  <si>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</si>
  <si>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</si>
  <si>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</si>
  <si>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</si>
  <si>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</si>
  <si>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</si>
  <si>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</si>
  <si>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</si>
  <si>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</si>
  <si>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</si>
  <si>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</si>
  <si>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</si>
  <si>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</si>
  <si>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</si>
  <si>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</si>
  <si>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</si>
  <si>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</si>
  <si>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</si>
  <si>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</si>
  <si>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</si>
  <si>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</si>
  <si>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</si>
  <si>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</si>
  <si>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</si>
  <si>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</si>
  <si>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</si>
  <si>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</si>
  <si>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</si>
  <si>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</si>
  <si>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</si>
  <si>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</si>
  <si>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</si>
  <si>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</si>
  <si>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</si>
  <si>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</si>
  <si>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</si>
  <si>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</si>
  <si>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</si>
  <si>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</si>
  <si>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</si>
  <si>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</si>
  <si>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</si>
  <si>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</si>
  <si>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</si>
  <si>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</si>
  <si>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</si>
  <si>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</si>
  <si>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</si>
  <si>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</si>
  <si>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</si>
  <si>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</si>
  <si>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</si>
  <si>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</si>
  <si>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</si>
  <si>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</si>
  <si>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</si>
  <si>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</si>
  <si>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</si>
  <si>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</si>
  <si>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</si>
  <si>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</si>
  <si>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</si>
  <si>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</si>
  <si>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</si>
  <si>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</si>
  <si>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</si>
  <si>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</si>
  <si>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</si>
  <si>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</si>
  <si>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</si>
  <si>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</si>
  <si>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</si>
  <si>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</si>
  <si>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</si>
  <si>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</si>
  <si>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</si>
  <si>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</si>
  <si>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</si>
  <si>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</si>
  <si>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</si>
  <si>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</si>
  <si>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</si>
  <si>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</si>
  <si>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</si>
  <si>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</si>
  <si>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</si>
  <si>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</si>
  <si>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</si>
  <si>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</si>
  <si>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</si>
  <si>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</si>
  <si>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</si>
  <si>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</si>
  <si>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</si>
  <si>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</si>
  <si>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</si>
  <si>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</si>
  <si>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</si>
  <si>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</si>
  <si>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</si>
  <si>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</si>
  <si>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</si>
  <si>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</si>
  <si>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</si>
  <si>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</si>
  <si>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</si>
  <si>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</si>
  <si>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</si>
  <si>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</si>
  <si>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</si>
  <si>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</si>
  <si>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</si>
  <si>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</si>
  <si>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</si>
  <si>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</si>
  <si>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</si>
  <si>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</si>
  <si>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</si>
  <si>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</si>
  <si>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</si>
  <si>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</si>
  <si>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</si>
  <si>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</si>
  <si>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</si>
  <si>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</si>
  <si>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</si>
  <si>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</si>
  <si>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</si>
  <si>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</si>
  <si>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</si>
  <si>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</si>
  <si>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</si>
  <si>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</si>
  <si>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</si>
  <si>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</si>
  <si>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</si>
  <si>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</si>
  <si>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</si>
  <si>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</si>
  <si>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</si>
  <si>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</si>
  <si>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</si>
  <si>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</si>
  <si>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</si>
  <si>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</si>
  <si>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</si>
  <si>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</si>
  <si>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</si>
  <si>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</si>
  <si>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</si>
  <si>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</si>
  <si>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</si>
  <si>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</si>
  <si>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</si>
  <si>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</si>
  <si>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</si>
  <si>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</si>
  <si>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</si>
  <si>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</si>
  <si>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</si>
  <si>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</si>
  <si>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</si>
  <si>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</si>
  <si>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</si>
  <si>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</si>
  <si>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</si>
  <si>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</si>
  <si>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</si>
  <si>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</si>
  <si>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</si>
  <si>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</si>
  <si>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</si>
  <si>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</si>
  <si>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</si>
  <si>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</si>
  <si>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</si>
  <si>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</si>
  <si>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</si>
  <si>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</si>
  <si>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</si>
  <si>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</si>
  <si>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</si>
  <si>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</si>
  <si>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</si>
  <si>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</si>
  <si>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</si>
  <si>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</si>
  <si>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</si>
  <si>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</si>
  <si>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</si>
  <si>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</si>
  <si>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</si>
  <si>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</si>
  <si>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</si>
  <si>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</si>
  <si>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</si>
  <si>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</si>
  <si>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</si>
  <si>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</si>
  <si>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</si>
  <si>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</si>
  <si>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</si>
  <si>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</si>
  <si>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</si>
  <si>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</si>
  <si>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</si>
  <si>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</si>
  <si>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</si>
  <si>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</si>
  <si>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</si>
  <si>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</si>
  <si>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</si>
  <si>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</si>
  <si>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</si>
  <si>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</si>
  <si>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</si>
  <si>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</si>
  <si>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</si>
  <si>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</si>
  <si>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</si>
  <si>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</si>
  <si>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</si>
  <si>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</si>
  <si>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</si>
  <si>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</si>
  <si>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</si>
  <si>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</si>
  <si>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</si>
  <si>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</si>
  <si>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</si>
  <si>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</si>
  <si>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</si>
  <si>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</si>
  <si>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</si>
  <si>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</si>
  <si>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</si>
  <si>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</si>
  <si>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</si>
  <si>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</si>
  <si>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</si>
  <si>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</si>
  <si>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</si>
  <si>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</si>
  <si>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</si>
  <si>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</si>
  <si>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</si>
  <si>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</si>
  <si>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</si>
  <si>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</si>
  <si>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</si>
  <si>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</si>
  <si>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</si>
  <si>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</si>
  <si>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</si>
  <si>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</si>
  <si>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</si>
  <si>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</si>
  <si>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</si>
  <si>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</si>
  <si>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</si>
  <si>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</si>
  <si>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</si>
  <si>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</si>
  <si>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</si>
  <si>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</si>
  <si>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</si>
  <si>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</si>
  <si>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</si>
  <si>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</si>
  <si>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</si>
  <si>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</si>
  <si>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</si>
  <si>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</si>
  <si>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</si>
  <si>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</si>
  <si>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</si>
  <si>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</si>
  <si>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</si>
  <si>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</si>
  <si>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</si>
  <si>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</si>
  <si>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</si>
  <si>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</si>
  <si>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</si>
  <si>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</si>
  <si>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</si>
  <si>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</si>
  <si>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</si>
  <si>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</si>
  <si>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</si>
  <si>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</si>
  <si>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</si>
  <si>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</si>
  <si>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</si>
  <si>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</si>
  <si>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</si>
  <si>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</si>
  <si>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</si>
  <si>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</si>
  <si>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</si>
  <si>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</si>
  <si>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</si>
  <si>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</si>
  <si>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</si>
  <si>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</si>
  <si>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</si>
  <si>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</si>
  <si>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</si>
  <si>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</si>
  <si>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</si>
  <si>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</si>
  <si>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</si>
  <si>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</si>
  <si>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</si>
  <si>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</si>
  <si>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</si>
  <si>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</si>
  <si>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</si>
  <si>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</si>
  <si>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</si>
  <si>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</si>
  <si>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</si>
  <si>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</si>
  <si>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</si>
  <si>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</si>
  <si>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</si>
  <si>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</si>
  <si>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</si>
  <si>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</si>
  <si>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</si>
  <si>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</si>
  <si>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</si>
  <si>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</si>
  <si>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</si>
  <si>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</si>
  <si>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</si>
  <si>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</si>
  <si>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</si>
  <si>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</si>
  <si>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</si>
  <si>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</si>
  <si>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</si>
  <si>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</si>
  <si>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</si>
  <si>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</si>
  <si>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</si>
  <si>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</si>
  <si>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</si>
  <si>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</si>
  <si>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</si>
  <si>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</si>
  <si>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</si>
  <si>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</si>
  <si>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</si>
  <si>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</si>
  <si>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</si>
  <si>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</si>
  <si>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</si>
  <si>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</si>
  <si>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</si>
  <si>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</si>
  <si>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</si>
  <si>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</si>
  <si>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</si>
  <si>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</si>
  <si>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</si>
  <si>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</si>
  <si>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</si>
  <si>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</si>
  <si>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</si>
  <si>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</si>
  <si>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</si>
  <si>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</si>
  <si>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</si>
  <si>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</si>
  <si>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</si>
  <si>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</si>
  <si>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</si>
  <si>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</si>
  <si>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</si>
  <si>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</si>
  <si>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</si>
  <si>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</si>
  <si>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</si>
  <si>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</si>
  <si>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</si>
  <si>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</si>
  <si>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</si>
  <si>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</si>
  <si>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</si>
  <si>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</si>
  <si>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</si>
  <si>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</si>
  <si>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</si>
  <si>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</si>
  <si>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</si>
  <si>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</si>
  <si>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</si>
  <si>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</si>
  <si>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</si>
  <si>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</si>
  <si>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</si>
  <si>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</si>
  <si>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</si>
  <si>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</si>
  <si>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</si>
  <si>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</si>
  <si>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</si>
  <si>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</si>
  <si>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</si>
  <si>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</si>
  <si>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</si>
  <si>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</si>
  <si>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</si>
  <si>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</si>
  <si>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</si>
  <si>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</si>
  <si>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</si>
  <si>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</si>
  <si>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</si>
  <si>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</si>
  <si>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</si>
  <si>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</si>
  <si>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</si>
  <si>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</si>
  <si>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</si>
  <si>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</si>
  <si>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</si>
  <si>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</si>
  <si>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</si>
  <si>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</si>
  <si>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</si>
  <si>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</si>
  <si>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</si>
  <si>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</si>
  <si>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</si>
  <si>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</si>
  <si>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</si>
  <si>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</si>
  <si>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</si>
  <si>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</si>
  <si>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</si>
  <si>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</si>
  <si>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</si>
  <si>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</si>
  <si>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</si>
  <si>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</si>
  <si>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</si>
  <si>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</si>
  <si>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</si>
  <si>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</si>
  <si>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</si>
  <si>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</si>
  <si>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</si>
  <si>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</si>
  <si>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</si>
  <si>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</si>
  <si>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</si>
  <si>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</si>
  <si>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</si>
  <si>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</si>
  <si>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</si>
  <si>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</si>
  <si>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</si>
  <si>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</si>
  <si>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</si>
  <si>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</si>
  <si>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</si>
  <si>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</si>
  <si>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</si>
  <si>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</si>
  <si>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</si>
  <si>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</si>
  <si>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</si>
  <si>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</si>
  <si>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</si>
  <si>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</si>
  <si>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</si>
  <si>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</si>
  <si>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</si>
  <si>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</si>
  <si>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</si>
  <si>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</si>
  <si>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</si>
  <si>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</si>
  <si>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</si>
  <si>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</si>
  <si>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</si>
  <si>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</si>
  <si>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</si>
  <si>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</si>
  <si>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</si>
  <si>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</si>
  <si>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</si>
  <si>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</si>
  <si>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</si>
  <si>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</si>
  <si>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</si>
  <si>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</si>
  <si>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</si>
  <si>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</si>
  <si>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</si>
  <si>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</si>
  <si>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</si>
  <si>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</si>
  <si>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</si>
  <si>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</si>
  <si>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</si>
  <si>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</si>
  <si>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</si>
  <si>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</si>
  <si>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</si>
  <si>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</si>
  <si>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</si>
  <si>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</si>
  <si>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</si>
  <si>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</si>
  <si>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</si>
  <si>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</si>
  <si>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</si>
  <si>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</si>
  <si>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</si>
  <si>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</si>
  <si>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</si>
  <si>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</si>
  <si>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</si>
  <si>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</si>
  <si>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</si>
  <si>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</si>
  <si>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</si>
  <si>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</si>
  <si>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</si>
  <si>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</si>
  <si>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</si>
  <si>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</si>
  <si>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</si>
  <si>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</si>
  <si>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</si>
  <si>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</si>
  <si>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</si>
  <si>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</si>
  <si>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</si>
  <si>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</si>
  <si>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</si>
  <si>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</si>
  <si>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</si>
  <si>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</si>
  <si>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</si>
  <si>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</si>
  <si>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</si>
  <si>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</si>
  <si>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</si>
  <si>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</si>
  <si>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</si>
  <si>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</si>
  <si>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</si>
  <si>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</si>
  <si>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</si>
  <si>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</si>
  <si>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</si>
  <si>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</si>
  <si>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</si>
  <si>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</si>
  <si>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</si>
  <si>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</si>
  <si>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</si>
  <si>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</si>
  <si>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</si>
  <si>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</si>
  <si>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</si>
  <si>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</si>
  <si>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</si>
  <si>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</si>
  <si>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</si>
  <si>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</si>
  <si>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</si>
  <si>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</si>
  <si>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</si>
  <si>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</si>
  <si>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</si>
  <si>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</si>
  <si>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</si>
  <si>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</si>
  <si>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</si>
  <si>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</si>
  <si>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</si>
  <si>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</si>
  <si>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</si>
  <si>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</si>
  <si>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</si>
  <si>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</si>
  <si>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</si>
  <si>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</si>
  <si>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</si>
  <si>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</si>
  <si>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</si>
  <si>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</si>
  <si>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</si>
  <si>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</si>
  <si>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</si>
  <si>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</si>
  <si>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</si>
  <si>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</si>
  <si>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</si>
  <si>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</si>
  <si>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</si>
  <si>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</si>
  <si>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</si>
  <si>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</si>
  <si>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</si>
  <si>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</si>
  <si>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</si>
  <si>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</si>
  <si>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</si>
  <si>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</si>
  <si>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</si>
  <si>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</si>
  <si>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</si>
  <si>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</si>
  <si>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</si>
  <si>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</si>
  <si>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</si>
  <si>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</si>
  <si>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</si>
  <si>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</si>
  <si>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</si>
  <si>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</si>
  <si>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</si>
  <si>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</si>
  <si>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</si>
  <si>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</si>
  <si>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</si>
  <si>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</si>
  <si>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</si>
  <si>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</si>
  <si>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</si>
  <si>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</si>
  <si>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</si>
  <si>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</si>
  <si>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</si>
  <si>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</si>
  <si>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</si>
  <si>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</si>
  <si>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</si>
  <si>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</si>
  <si>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</si>
  <si>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</si>
  <si>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</si>
  <si>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</si>
  <si>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</si>
  <si>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</si>
  <si>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</si>
  <si>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</si>
  <si>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</si>
  <si>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</si>
  <si>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</si>
  <si>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</si>
  <si>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</si>
  <si>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</si>
  <si>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</si>
  <si>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</si>
  <si>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</si>
  <si>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</si>
  <si>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</si>
  <si>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</si>
  <si>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</si>
  <si>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</si>
  <si>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</si>
  <si>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</si>
  <si>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</si>
  <si>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</si>
  <si>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</si>
  <si>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</si>
  <si>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</si>
  <si>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</si>
  <si>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</si>
  <si>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</si>
  <si>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</si>
  <si>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</si>
  <si>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</si>
  <si>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</si>
  <si>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</si>
  <si>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</si>
  <si>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</si>
  <si>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</si>
  <si>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</si>
  <si>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</si>
  <si>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</si>
  <si>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</si>
  <si>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</si>
  <si>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</si>
  <si>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</si>
  <si>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</si>
  <si>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</si>
  <si>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</si>
  <si>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</si>
  <si>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</si>
  <si>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</si>
  <si>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</si>
  <si>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</si>
  <si>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</si>
  <si>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</si>
  <si>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</si>
  <si>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</si>
  <si>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</si>
  <si>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</si>
  <si>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</si>
  <si>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</si>
  <si>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</si>
  <si>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</si>
  <si>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</si>
  <si>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</si>
  <si>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</si>
  <si>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</si>
  <si>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</si>
  <si>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</si>
  <si>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</si>
  <si>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</si>
  <si>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</si>
  <si>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</si>
  <si>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</si>
  <si>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</si>
  <si>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</si>
  <si>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</si>
  <si>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</si>
  <si>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</si>
  <si>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</si>
  <si>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</si>
  <si>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</si>
  <si>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</si>
  <si>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</si>
  <si>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</si>
  <si>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</si>
  <si>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</si>
  <si>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</si>
  <si>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</si>
  <si>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</si>
  <si>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</si>
  <si>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</si>
  <si>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</si>
  <si>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</si>
  <si>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</si>
  <si>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</si>
  <si>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</si>
  <si>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</si>
  <si>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</si>
  <si>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</si>
  <si>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</si>
  <si>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</si>
  <si>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</si>
  <si>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</si>
  <si>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</si>
  <si>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</si>
  <si>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</si>
  <si>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</si>
  <si>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</si>
  <si>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</si>
  <si>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</si>
  <si>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</si>
  <si>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</si>
  <si>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</si>
  <si>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</si>
  <si>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</si>
  <si>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</si>
  <si>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</si>
  <si>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</si>
  <si>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</si>
  <si>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</si>
  <si>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</si>
  <si>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</si>
  <si>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</si>
  <si>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</si>
  <si>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</si>
  <si>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</si>
  <si>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</si>
  <si>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</si>
  <si>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</si>
  <si>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</si>
  <si>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</si>
  <si>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</si>
  <si>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</si>
  <si>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</si>
  <si>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</si>
  <si>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</si>
  <si>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</si>
  <si>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</si>
  <si>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</si>
  <si>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</si>
  <si>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</si>
  <si>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</si>
  <si>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</si>
  <si>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</si>
  <si>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</si>
  <si>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</si>
  <si>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</si>
  <si>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</si>
  <si>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</si>
  <si>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</si>
  <si>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</si>
  <si>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</si>
  <si>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</si>
  <si>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</si>
  <si>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</si>
  <si>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</si>
  <si>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</si>
  <si>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</si>
  <si>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</si>
  <si>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</si>
  <si>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</si>
  <si>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</si>
  <si>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</si>
  <si>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</si>
  <si>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</si>
  <si>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</si>
  <si>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</si>
  <si>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</si>
  <si>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</si>
  <si>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</si>
  <si>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</si>
  <si>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</si>
  <si>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</si>
  <si>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</si>
  <si>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</si>
  <si>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</si>
  <si>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</si>
  <si>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</si>
  <si>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</si>
  <si>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</si>
  <si>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</si>
  <si>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</si>
  <si>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</si>
  <si>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</si>
  <si>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</si>
  <si>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</si>
  <si>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</si>
  <si>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</si>
  <si>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</si>
  <si>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</si>
  <si>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</si>
  <si>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</si>
  <si>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</si>
  <si>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</si>
  <si>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</si>
  <si>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</si>
  <si>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</si>
  <si>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</si>
  <si>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</si>
  <si>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</si>
  <si>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</si>
  <si>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</si>
  <si>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</si>
  <si>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</si>
  <si>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</si>
  <si>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</si>
  <si>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</si>
  <si>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</si>
  <si>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</si>
  <si>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</si>
  <si>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</si>
  <si>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</si>
  <si>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</si>
  <si>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</si>
  <si>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</si>
  <si>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</si>
  <si>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</si>
  <si>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</si>
  <si>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</si>
  <si>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</si>
  <si>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</si>
  <si>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</si>
  <si>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</si>
  <si>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</si>
  <si>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</si>
  <si>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</si>
  <si>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</si>
  <si>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</si>
  <si>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</si>
  <si>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</si>
  <si>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</si>
  <si>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</si>
  <si>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</si>
  <si>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</si>
  <si>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</si>
  <si>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</si>
  <si>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</si>
  <si>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</si>
  <si>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</si>
  <si>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</si>
  <si>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</si>
  <si>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</si>
  <si>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</si>
  <si>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</si>
  <si>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</si>
  <si>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</si>
  <si>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</si>
  <si>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</si>
  <si>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</si>
  <si>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</si>
  <si>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</si>
  <si>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</si>
  <si>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</si>
  <si>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</si>
  <si>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</si>
  <si>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</si>
  <si>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</si>
  <si>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</si>
  <si>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</si>
  <si>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</si>
  <si>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</si>
  <si>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</si>
  <si>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</si>
  <si>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</si>
  <si>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</si>
  <si>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</si>
  <si>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</si>
  <si>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</si>
  <si>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</si>
  <si>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</si>
  <si>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</si>
  <si>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</si>
  <si>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</si>
  <si>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</si>
  <si>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</si>
  <si>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</si>
  <si>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</si>
  <si>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</si>
  <si>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</si>
  <si>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</si>
  <si>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</si>
  <si>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</si>
  <si>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</si>
  <si>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</si>
  <si>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</si>
  <si>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</si>
  <si>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</si>
  <si>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</si>
  <si>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</si>
  <si>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</si>
  <si>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</si>
  <si>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</si>
  <si>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</si>
  <si>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</si>
  <si>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</si>
  <si>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</si>
  <si>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</si>
  <si>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</si>
  <si>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</si>
  <si>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</si>
  <si>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</si>
  <si>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</si>
  <si>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</si>
  <si>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</si>
  <si>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</si>
  <si>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</si>
  <si>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</si>
  <si>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</si>
  <si>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</si>
  <si>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</si>
  <si>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</si>
  <si>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</si>
  <si>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</si>
  <si>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</si>
  <si>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</si>
  <si>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</si>
  <si>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</si>
  <si>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</si>
  <si>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</si>
  <si>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</si>
  <si>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</si>
  <si>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</si>
  <si>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</si>
  <si>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</si>
  <si>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</si>
  <si>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</si>
  <si>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</si>
  <si>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</si>
  <si>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</si>
  <si>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</si>
  <si>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</si>
  <si>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</si>
  <si>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</si>
  <si>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</si>
  <si>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</si>
  <si>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</si>
  <si>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</si>
  <si>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</si>
  <si>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</si>
  <si>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</si>
  <si>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</si>
  <si>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</si>
  <si>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</si>
  <si>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</si>
  <si>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</si>
  <si>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</si>
  <si>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</si>
  <si>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</si>
  <si>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</si>
  <si>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</si>
  <si>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</si>
  <si>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</si>
  <si>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</si>
  <si>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</si>
  <si>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</si>
  <si>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</si>
  <si>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</si>
  <si>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</si>
  <si>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</si>
  <si>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</si>
  <si>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</si>
  <si>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</si>
  <si>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</si>
  <si>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</si>
  <si>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</si>
  <si>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</si>
  <si>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</si>
  <si>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</si>
  <si>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</si>
  <si>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</si>
  <si>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</si>
  <si>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</si>
  <si>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</si>
  <si>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</si>
  <si>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</si>
  <si>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</si>
  <si>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</si>
  <si>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</si>
  <si>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</si>
  <si>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</si>
  <si>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</si>
  <si>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</si>
  <si>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</si>
  <si>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</si>
  <si>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</si>
  <si>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</si>
  <si>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</si>
  <si>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</si>
  <si>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</si>
  <si>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</si>
  <si>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</si>
  <si>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</si>
  <si>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</si>
  <si>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</si>
  <si>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</si>
  <si>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</si>
  <si>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</si>
  <si>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</si>
  <si>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</si>
  <si>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</si>
  <si>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</si>
  <si>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</si>
  <si>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</si>
  <si>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</si>
  <si>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</si>
  <si>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</si>
  <si>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</si>
  <si>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</si>
  <si>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</si>
  <si>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</si>
  <si>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</si>
  <si>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</si>
  <si>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</si>
  <si>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</si>
  <si>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</si>
  <si>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</si>
  <si>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</si>
  <si>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</si>
  <si>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</si>
  <si>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</si>
  <si>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</si>
  <si>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</si>
  <si>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</si>
  <si>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</si>
  <si>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</si>
  <si>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</si>
  <si>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</si>
  <si>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</si>
  <si>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</si>
  <si>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</si>
  <si>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</si>
  <si>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</si>
  <si>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</si>
  <si>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</si>
  <si>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</si>
  <si>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</si>
  <si>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</si>
  <si>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</si>
  <si>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</si>
  <si>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</si>
  <si>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</si>
  <si>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</si>
  <si>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</si>
  <si>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</si>
  <si>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</si>
  <si>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</si>
  <si>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</si>
  <si>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</si>
  <si>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</si>
  <si>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</si>
  <si>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</si>
  <si>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</si>
  <si>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</si>
  <si>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</si>
  <si>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</si>
  <si>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</si>
  <si>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</si>
  <si>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</si>
  <si>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</si>
  <si>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</si>
  <si>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</si>
  <si>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</si>
  <si>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</si>
  <si>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</si>
  <si>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</si>
  <si>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</si>
  <si>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</si>
  <si>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</si>
  <si>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</si>
  <si>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</si>
  <si>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</si>
  <si>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</si>
  <si>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</si>
  <si>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</si>
  <si>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</si>
  <si>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</si>
  <si>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</si>
  <si>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</si>
  <si>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</si>
  <si>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</si>
  <si>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</si>
  <si>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</si>
  <si>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</si>
  <si>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</si>
  <si>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</si>
  <si>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</si>
  <si>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</si>
  <si>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</si>
  <si>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</si>
  <si>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</si>
  <si>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</si>
  <si>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</si>
  <si>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</si>
  <si>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</si>
  <si>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</si>
  <si>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</si>
  <si>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</si>
  <si>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</si>
  <si>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</si>
  <si>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</si>
  <si>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</si>
  <si>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</si>
  <si>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</si>
  <si>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</si>
  <si>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</si>
  <si>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</si>
  <si>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</si>
  <si>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</si>
  <si>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</si>
  <si>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</si>
  <si>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</si>
  <si>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</si>
  <si>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</si>
  <si>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</si>
  <si>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</si>
  <si>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</si>
  <si>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</si>
  <si>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</si>
  <si>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</si>
  <si>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</si>
  <si>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</si>
  <si>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</si>
  <si>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</si>
  <si>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</si>
  <si>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</si>
  <si>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</si>
  <si>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</si>
  <si>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</si>
  <si>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</si>
  <si>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</si>
  <si>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</si>
  <si>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</si>
  <si>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</si>
  <si>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</si>
  <si>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</si>
  <si>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</si>
  <si>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</si>
  <si>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</si>
  <si>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</si>
  <si>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</si>
  <si>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</si>
  <si>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</si>
  <si>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</si>
  <si>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</si>
  <si>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</si>
  <si>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</si>
  <si>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</si>
  <si>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</si>
  <si>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</si>
  <si>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</si>
  <si>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</si>
  <si>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</si>
  <si>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</si>
  <si>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</si>
  <si>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</si>
  <si>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</si>
  <si>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</si>
  <si>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</si>
  <si>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</si>
  <si>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</si>
  <si>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</si>
  <si>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</si>
  <si>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</si>
  <si>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</si>
  <si>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</si>
  <si>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</si>
  <si>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</si>
  <si>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</si>
  <si>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</si>
  <si>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</si>
  <si>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</si>
  <si>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</si>
  <si>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</si>
  <si>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</si>
  <si>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</si>
  <si>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</si>
  <si>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</si>
  <si>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</si>
  <si>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</si>
  <si>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</si>
  <si>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</si>
  <si>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</si>
  <si>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</si>
  <si>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</si>
  <si>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</si>
  <si>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</si>
  <si>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</si>
  <si>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</si>
  <si>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</si>
  <si>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</si>
  <si>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</si>
  <si>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</si>
  <si>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</si>
  <si>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</si>
  <si>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</si>
  <si>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</si>
  <si>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</si>
  <si>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</si>
  <si>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</si>
  <si>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</si>
  <si>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</si>
  <si>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</si>
  <si>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</si>
  <si>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</si>
  <si>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</si>
  <si>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</si>
  <si>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</si>
  <si>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</si>
  <si>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</si>
  <si>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</si>
  <si>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</si>
  <si>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</si>
  <si>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</si>
  <si>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</si>
  <si>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</si>
  <si>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</si>
  <si>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</si>
  <si>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</si>
  <si>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</si>
  <si>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</si>
  <si>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</si>
  <si>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</si>
  <si>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</si>
  <si>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</si>
  <si>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</si>
  <si>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</si>
  <si>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</si>
  <si>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</si>
  <si>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</si>
  <si>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</si>
  <si>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</si>
  <si>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</si>
  <si>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</si>
  <si>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</si>
  <si>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</si>
  <si>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</si>
  <si>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</si>
  <si>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</si>
  <si>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</si>
  <si>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</si>
  <si>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</si>
  <si>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</si>
  <si>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</si>
  <si>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</si>
  <si>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</si>
  <si>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</si>
  <si>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</si>
  <si>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</si>
  <si>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</si>
  <si>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</si>
  <si>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</si>
  <si>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</si>
  <si>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</si>
  <si>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</si>
  <si>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</si>
  <si>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</si>
  <si>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</si>
  <si>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</si>
  <si>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</si>
  <si>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</si>
  <si>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</si>
  <si>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</si>
  <si>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</si>
  <si>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</si>
  <si>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</si>
  <si>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</si>
  <si>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</si>
  <si>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</si>
  <si>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</si>
  <si>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</si>
  <si>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</si>
  <si>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</si>
  <si>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</si>
  <si>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</si>
  <si>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</si>
  <si>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</si>
  <si>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</si>
  <si>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</si>
  <si>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</si>
  <si>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</si>
  <si>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</si>
  <si>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</si>
  <si>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</si>
  <si>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</si>
  <si>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</si>
  <si>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</si>
  <si>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</si>
  <si>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</si>
  <si>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</si>
  <si>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</si>
  <si>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</si>
  <si>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</si>
  <si>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</si>
  <si>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</si>
  <si>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</si>
  <si>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</si>
  <si>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</si>
  <si>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</si>
  <si>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</si>
  <si>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</si>
  <si>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</si>
  <si>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</si>
  <si>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</si>
  <si>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</si>
  <si>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</si>
  <si>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</si>
  <si>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</si>
  <si>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</si>
  <si>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</si>
  <si>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</si>
  <si>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</si>
  <si>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</si>
  <si>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</si>
  <si>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</si>
  <si>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</si>
  <si>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</si>
  <si>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</si>
  <si>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</si>
  <si>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</si>
  <si>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</si>
  <si>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</si>
  <si>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</si>
  <si>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</si>
  <si>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</si>
  <si>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</si>
  <si>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</si>
  <si>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</si>
  <si>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</si>
  <si>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</si>
  <si>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</si>
  <si>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</si>
  <si>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</si>
  <si>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</si>
  <si>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</si>
  <si>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</si>
  <si>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</si>
  <si>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</si>
  <si>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</si>
  <si>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</si>
  <si>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</si>
  <si>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</si>
  <si>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</si>
  <si>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</si>
  <si>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</si>
  <si>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</si>
  <si>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</si>
  <si>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</si>
  <si>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</si>
  <si>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</si>
  <si>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</si>
  <si>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</si>
  <si>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</si>
  <si>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</si>
  <si>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</si>
  <si>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</si>
  <si>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</si>
  <si>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</si>
  <si>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</si>
  <si>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</si>
  <si>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</si>
  <si>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</si>
  <si>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</si>
  <si>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</si>
  <si>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</si>
  <si>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</si>
  <si>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</si>
  <si>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</si>
  <si>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</si>
  <si>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</si>
  <si>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</si>
  <si>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</si>
  <si>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</si>
  <si>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</si>
  <si>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</si>
  <si>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</si>
  <si>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</si>
  <si>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</si>
  <si>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</si>
  <si>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</si>
  <si>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</si>
  <si>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</si>
  <si>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</si>
  <si>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</si>
  <si>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</si>
  <si>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</si>
  <si>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</si>
  <si>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</si>
  <si>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</si>
  <si>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</si>
  <si>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</si>
  <si>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</si>
  <si>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</si>
  <si>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</si>
  <si>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</si>
  <si>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</si>
  <si>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</si>
  <si>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</si>
  <si>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</si>
  <si>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</si>
  <si>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</si>
  <si>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</si>
  <si>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</si>
  <si>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</si>
  <si>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</si>
  <si>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</si>
  <si>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</si>
  <si>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</si>
  <si>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</si>
  <si>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</si>
  <si>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</si>
  <si>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</si>
  <si>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</si>
  <si>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</si>
  <si>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</si>
  <si>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</si>
  <si>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</si>
  <si>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</si>
  <si>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</si>
  <si>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</si>
  <si>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</si>
  <si>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</si>
  <si>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</si>
  <si>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</si>
  <si>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</si>
  <si>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</si>
  <si>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</si>
  <si>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</si>
  <si>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</si>
  <si>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</si>
  <si>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</si>
  <si>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</si>
  <si>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</si>
  <si>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</si>
  <si>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</si>
  <si>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</si>
  <si>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</si>
  <si>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</si>
  <si>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</si>
  <si>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</si>
  <si>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</si>
  <si>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</si>
  <si>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</si>
  <si>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</si>
  <si>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</si>
  <si>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</si>
  <si>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</si>
  <si>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</si>
  <si>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</si>
  <si>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</si>
  <si>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</si>
  <si>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</si>
  <si>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</si>
  <si>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</si>
  <si>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</si>
  <si>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</si>
  <si>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</si>
  <si>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</si>
  <si>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</si>
  <si>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</si>
  <si>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</si>
  <si>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</si>
  <si>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</si>
  <si>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</si>
  <si>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</si>
  <si>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</si>
  <si>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</si>
  <si>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</si>
  <si>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</si>
  <si>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</si>
  <si>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</si>
  <si>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</si>
  <si>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</si>
  <si>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</si>
  <si>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</si>
  <si>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</si>
  <si>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</si>
  <si>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</si>
  <si>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</si>
  <si>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</si>
  <si>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</si>
  <si>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</si>
  <si>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</si>
  <si>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</si>
  <si>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</si>
  <si>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</si>
  <si>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</si>
  <si>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</si>
  <si>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</si>
  <si>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</si>
  <si>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</si>
  <si>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</si>
  <si>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</si>
  <si>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</si>
  <si>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</si>
  <si>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</si>
  <si>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</si>
  <si>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</si>
  <si>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</si>
  <si>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</si>
  <si>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</si>
  <si>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</si>
  <si>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</si>
  <si>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</si>
  <si>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</si>
  <si>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</si>
  <si>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</si>
  <si>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</si>
  <si>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</si>
  <si>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</si>
  <si>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</si>
  <si>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</si>
  <si>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</si>
  <si>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</si>
  <si>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</si>
  <si>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</si>
  <si>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</si>
  <si>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</si>
  <si>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</si>
  <si>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</si>
  <si>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</si>
  <si>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</si>
  <si>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</si>
  <si>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</si>
  <si>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</si>
  <si>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</si>
  <si>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</si>
  <si>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</si>
  <si>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</si>
  <si>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</si>
  <si>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</si>
  <si>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</si>
  <si>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</si>
  <si>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</si>
  <si>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</si>
  <si>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</si>
  <si>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</si>
  <si>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</si>
  <si>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</si>
  <si>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</si>
  <si>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</si>
  <si>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</si>
  <si>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</si>
  <si>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</si>
  <si>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</si>
  <si>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</si>
  <si>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</si>
  <si>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</si>
  <si>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</si>
  <si>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</si>
  <si>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</si>
  <si>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</si>
  <si>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</si>
  <si>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</si>
  <si>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</si>
  <si>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</si>
  <si>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</si>
  <si>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</si>
  <si>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</si>
  <si>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</si>
  <si>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</si>
  <si>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</si>
  <si>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</si>
  <si>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</si>
  <si>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</si>
  <si>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</si>
  <si>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</si>
  <si>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</si>
  <si>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</si>
  <si>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</si>
  <si>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</si>
  <si>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</si>
  <si>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</si>
  <si>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</si>
  <si>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</si>
  <si>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</si>
  <si>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</si>
  <si>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</si>
  <si>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</si>
  <si>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</si>
  <si>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</si>
  <si>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</si>
  <si>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</si>
  <si>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</si>
  <si>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</si>
  <si>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</si>
  <si>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</si>
  <si>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</si>
  <si>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</si>
  <si>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</si>
  <si>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</si>
  <si>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</si>
  <si>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</si>
  <si>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</si>
  <si>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</si>
  <si>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</si>
  <si>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</si>
  <si>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</si>
  <si>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</si>
  <si>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</si>
  <si>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</si>
  <si>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</si>
  <si>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</si>
  <si>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</si>
  <si>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</si>
  <si>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</si>
  <si>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</si>
  <si>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</si>
  <si>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</si>
  <si>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</si>
  <si>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</si>
  <si>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</si>
  <si>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</si>
  <si>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</si>
  <si>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</si>
  <si>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</si>
  <si>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</si>
  <si>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</si>
  <si>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</si>
  <si>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</si>
  <si>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</si>
  <si>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</si>
  <si>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</si>
  <si>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</si>
  <si>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</si>
  <si>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</si>
  <si>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</si>
  <si>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</si>
  <si>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</si>
  <si>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</si>
  <si>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</si>
  <si>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</si>
  <si>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</si>
  <si>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</si>
  <si>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</si>
  <si>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</si>
  <si>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</si>
  <si>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</si>
  <si>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</si>
  <si>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</si>
  <si>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</si>
  <si>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</si>
  <si>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</si>
  <si>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</si>
  <si>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</si>
  <si>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</si>
  <si>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</si>
  <si>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</si>
  <si>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</si>
  <si>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</si>
  <si>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</si>
  <si>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</si>
  <si>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</si>
  <si>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</si>
  <si>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</si>
  <si>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</si>
  <si>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</si>
  <si>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</si>
  <si>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</si>
  <si>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</si>
  <si>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</si>
  <si>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</si>
  <si>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</si>
  <si>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</si>
  <si>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</si>
  <si>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</si>
  <si>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</si>
  <si>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</si>
  <si>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</si>
  <si>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</si>
  <si>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</si>
  <si>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</si>
  <si>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</si>
  <si>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</si>
  <si>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</si>
  <si>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</si>
  <si>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</si>
  <si>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</si>
  <si>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</si>
  <si>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</si>
  <si>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</si>
  <si>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</si>
  <si>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</si>
  <si>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</si>
  <si>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</si>
  <si>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</si>
  <si>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</si>
  <si>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</si>
  <si>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</si>
  <si>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</si>
  <si>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</si>
  <si>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</si>
  <si>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</si>
  <si>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</si>
  <si>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</si>
  <si>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</si>
  <si>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</si>
  <si>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</si>
  <si>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</si>
  <si>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</si>
  <si>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</si>
  <si>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</si>
  <si>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</si>
  <si>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</si>
  <si>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</si>
  <si>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</si>
  <si>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</si>
  <si>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</si>
  <si>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</si>
  <si>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</si>
  <si>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</si>
  <si>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</si>
  <si>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</si>
  <si>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</si>
  <si>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</si>
  <si>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</si>
  <si>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</si>
  <si>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</si>
  <si>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</si>
  <si>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</si>
  <si>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</si>
  <si>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</si>
  <si>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</si>
  <si>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</si>
  <si>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</si>
  <si>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</si>
  <si>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</si>
  <si>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</si>
  <si>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</si>
  <si>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</si>
  <si>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</si>
  <si>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</si>
  <si>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</si>
  <si>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</si>
  <si>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</si>
  <si>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</si>
  <si>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</si>
  <si>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</si>
  <si>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</si>
  <si>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</si>
  <si>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</si>
  <si>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</si>
  <si>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</si>
  <si>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</si>
  <si>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</si>
  <si>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</si>
  <si>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</si>
  <si>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</si>
  <si>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</si>
  <si>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</si>
  <si>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</si>
  <si>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</si>
  <si>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</si>
  <si>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</si>
  <si>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</si>
  <si>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</si>
  <si>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</si>
  <si>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</si>
  <si>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</si>
  <si>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</si>
  <si>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</si>
  <si>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</si>
  <si>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</si>
  <si>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</si>
  <si>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</si>
  <si>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</si>
  <si>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</si>
  <si>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</si>
  <si>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</si>
  <si>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</si>
  <si>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</si>
  <si>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</si>
  <si>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</si>
  <si>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</si>
  <si>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</si>
  <si>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</si>
  <si>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</si>
  <si>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</si>
  <si>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</si>
  <si>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</si>
  <si>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</si>
  <si>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</si>
  <si>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</si>
  <si>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</si>
  <si>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</si>
  <si>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</si>
  <si>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</si>
  <si>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</si>
  <si>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</si>
  <si>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</si>
  <si>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</si>
  <si>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</si>
  <si>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</si>
  <si>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</si>
  <si>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</si>
  <si>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</si>
  <si>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</si>
  <si>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</si>
  <si>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</si>
  <si>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</si>
  <si>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</si>
  <si>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</si>
  <si>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</si>
  <si>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</si>
  <si>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</si>
  <si>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</si>
  <si>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</si>
  <si>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</si>
  <si>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</si>
  <si>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</si>
  <si>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</si>
  <si>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</si>
  <si>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</si>
  <si>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</si>
  <si>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</si>
  <si>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</si>
  <si>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</si>
  <si>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</si>
  <si>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</si>
  <si>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</si>
  <si>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</si>
  <si>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</si>
  <si>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</si>
  <si>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</si>
  <si>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</si>
  <si>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</si>
  <si>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</si>
  <si>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</si>
  <si>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</si>
  <si>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</si>
  <si>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</si>
  <si>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</si>
  <si>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</si>
  <si>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</si>
  <si>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</si>
  <si>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</si>
  <si>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</si>
  <si>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</si>
  <si>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</si>
  <si>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</si>
  <si>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</si>
  <si>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</si>
  <si>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</si>
  <si>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</si>
  <si>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</si>
  <si>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</si>
  <si>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</si>
  <si>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</si>
  <si>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</si>
  <si>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</si>
  <si>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</si>
  <si>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</si>
  <si>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</si>
  <si>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</si>
  <si>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</si>
  <si>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</si>
  <si>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</si>
  <si>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</si>
  <si>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</si>
  <si>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</si>
  <si>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</si>
  <si>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</si>
  <si>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</si>
  <si>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</si>
  <si>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</si>
  <si>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</si>
  <si>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</si>
  <si>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</si>
  <si>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</si>
  <si>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</si>
  <si>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</si>
  <si>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</si>
  <si>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</si>
  <si>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</si>
  <si>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</si>
  <si>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</si>
  <si>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</si>
  <si>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</si>
  <si>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</si>
  <si>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</si>
  <si>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</si>
  <si>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</si>
  <si>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</si>
  <si>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</si>
  <si>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</si>
  <si>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</si>
  <si>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</si>
  <si>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</si>
  <si>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</si>
  <si>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</si>
  <si>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</si>
  <si>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</si>
  <si>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</si>
  <si>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</si>
  <si>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</si>
  <si>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</si>
  <si>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</si>
  <si>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</si>
  <si>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</si>
  <si>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</si>
  <si>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</si>
  <si>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</si>
  <si>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</si>
  <si>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</si>
  <si>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</si>
  <si>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</si>
  <si>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</si>
  <si>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</si>
  <si>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</si>
  <si>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</si>
  <si>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</si>
  <si>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</si>
  <si>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</si>
  <si>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</si>
  <si>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</si>
  <si>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</si>
  <si>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</si>
  <si>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</si>
  <si>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</si>
  <si>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</si>
  <si>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</si>
  <si>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</si>
  <si>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</si>
  <si>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</si>
  <si>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</si>
  <si>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</si>
  <si>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</si>
  <si>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</si>
  <si>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</si>
  <si>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</si>
  <si>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</si>
  <si>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</si>
  <si>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</si>
  <si>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</si>
  <si>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</si>
  <si>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</si>
  <si>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</si>
  <si>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</si>
  <si>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</si>
  <si>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</si>
  <si>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</si>
  <si>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</si>
  <si>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</si>
  <si>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</si>
  <si>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</si>
  <si>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</si>
  <si>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</si>
  <si>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</si>
  <si>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</si>
  <si>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</si>
  <si>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</si>
  <si>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</si>
  <si>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</si>
  <si>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</si>
  <si>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</si>
  <si>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</si>
  <si>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</si>
  <si>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</si>
  <si>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</si>
  <si>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</si>
  <si>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</si>
  <si>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</si>
  <si>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</si>
  <si>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</si>
  <si>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</si>
  <si>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</si>
  <si>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</si>
  <si>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</si>
  <si>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</si>
  <si>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</si>
  <si>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</si>
  <si>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</si>
  <si>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</si>
  <si>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</si>
  <si>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</si>
  <si>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</si>
  <si>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</si>
  <si>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</si>
  <si>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</si>
  <si>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</si>
  <si>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</si>
  <si>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</si>
  <si>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</si>
  <si>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</si>
  <si>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</si>
  <si>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</si>
  <si>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</si>
  <si>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</si>
  <si>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</si>
  <si>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</si>
  <si>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</si>
  <si>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</si>
  <si>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</si>
  <si>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</si>
  <si>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</si>
  <si>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</si>
  <si>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</si>
  <si>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</si>
  <si>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</si>
  <si>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</si>
  <si>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</si>
  <si>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</si>
  <si>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</si>
  <si>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</si>
  <si>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</si>
  <si>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</si>
  <si>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</si>
  <si>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</si>
  <si>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</si>
  <si>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</si>
  <si>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</si>
  <si>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</si>
  <si>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</si>
  <si>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</si>
  <si>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</si>
  <si>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</si>
  <si>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</si>
  <si>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</si>
  <si>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</si>
  <si>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</si>
  <si>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</si>
  <si>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</si>
  <si>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</si>
  <si>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</si>
  <si>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</si>
  <si>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</si>
  <si>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</si>
  <si>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</si>
  <si>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</si>
  <si>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</si>
  <si>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</si>
  <si>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</si>
  <si>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</si>
  <si>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</si>
  <si>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</si>
  <si>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</si>
  <si>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</si>
  <si>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</si>
  <si>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</si>
  <si>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</si>
  <si>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</si>
  <si>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</si>
  <si>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</si>
  <si>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</si>
  <si>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</si>
  <si>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</si>
  <si>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</si>
  <si>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</si>
  <si>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</si>
  <si>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</si>
  <si>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</si>
  <si>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</si>
  <si>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</si>
  <si>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</si>
  <si>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</si>
  <si>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</si>
  <si>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</si>
  <si>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</si>
  <si>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</si>
  <si>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</si>
  <si>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</si>
  <si>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</si>
  <si>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</si>
  <si>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</si>
  <si>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</si>
  <si>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</si>
  <si>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</si>
  <si>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</si>
  <si>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</si>
  <si>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</si>
  <si>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</si>
  <si>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</si>
  <si>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</si>
  <si>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</si>
  <si>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</si>
  <si>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</si>
  <si>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</si>
  <si>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</si>
  <si>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</si>
  <si>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</si>
  <si>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</si>
  <si>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</si>
  <si>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</si>
  <si>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</si>
  <si>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</si>
  <si>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</si>
  <si>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</si>
  <si>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</si>
  <si>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</si>
  <si>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</si>
  <si>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</si>
  <si>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</si>
  <si>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</si>
  <si>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</si>
  <si>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</si>
  <si>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</si>
  <si>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</si>
  <si>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</si>
  <si>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</si>
  <si>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</si>
  <si>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</si>
  <si>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</si>
  <si>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</si>
  <si>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</si>
  <si>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</si>
  <si>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</si>
  <si>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</si>
  <si>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</si>
  <si>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</si>
  <si>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</si>
  <si>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</si>
  <si>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</si>
  <si>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</si>
  <si>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</si>
  <si>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</si>
  <si>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</si>
  <si>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</si>
  <si>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</si>
  <si>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</si>
  <si>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</si>
  <si>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</si>
  <si>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</si>
  <si>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</si>
  <si>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</si>
  <si>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</si>
  <si>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</si>
  <si>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</si>
  <si>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</si>
  <si>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</si>
  <si>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</si>
  <si>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</si>
  <si>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</si>
  <si>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</si>
  <si>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</si>
  <si>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</si>
  <si>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</si>
  <si>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</si>
  <si>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</si>
  <si>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</si>
  <si>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</si>
  <si>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</si>
  <si>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</si>
  <si>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</si>
  <si>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</si>
  <si>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</si>
  <si>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</si>
  <si>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</si>
  <si>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</si>
  <si>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</si>
  <si>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</si>
  <si>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</si>
  <si>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</si>
  <si>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</si>
  <si>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</si>
  <si>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</si>
  <si>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</si>
  <si>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</si>
  <si>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</si>
  <si>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</si>
  <si>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</si>
  <si>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</si>
  <si>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</si>
  <si>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</si>
  <si>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</si>
  <si>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</si>
  <si>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</si>
  <si>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</si>
  <si>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</si>
  <si>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</si>
  <si>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</si>
  <si>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</si>
  <si>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</si>
  <si>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</si>
  <si>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</si>
  <si>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</si>
  <si>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</si>
  <si>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</si>
  <si>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</si>
  <si>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</si>
  <si>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</si>
  <si>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</si>
  <si>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</si>
  <si>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</si>
  <si>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</si>
  <si>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</si>
  <si>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</si>
  <si>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</si>
  <si>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</si>
  <si>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</si>
  <si>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</si>
  <si>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</si>
  <si>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</si>
  <si>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</si>
  <si>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</si>
  <si>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</si>
  <si>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</si>
  <si>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</si>
  <si>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</si>
  <si>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</si>
  <si>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</si>
  <si>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</si>
  <si>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</si>
  <si>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</si>
  <si>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</si>
  <si>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</si>
  <si>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</si>
  <si>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</si>
  <si>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</si>
  <si>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</si>
  <si>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</si>
  <si>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</si>
  <si>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</si>
  <si>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</si>
  <si>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</si>
  <si>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</si>
  <si>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</si>
  <si>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</si>
  <si>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</si>
  <si>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</si>
  <si>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</si>
  <si>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</si>
  <si>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</si>
  <si>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</si>
  <si>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</si>
  <si>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</si>
  <si>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</si>
  <si>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</si>
  <si>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</si>
  <si>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</si>
  <si>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</si>
  <si>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</si>
  <si>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</si>
  <si>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</si>
  <si>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</si>
  <si>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</si>
  <si>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</si>
  <si>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</si>
  <si>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</si>
  <si>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</si>
  <si>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</si>
  <si>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</si>
  <si>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</si>
  <si>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</si>
  <si>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</si>
  <si>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</si>
  <si>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</si>
  <si>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</si>
  <si>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</si>
  <si>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</si>
  <si>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</si>
  <si>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</si>
  <si>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</si>
  <si>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</si>
  <si>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</si>
  <si>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</si>
  <si>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</si>
  <si>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</si>
  <si>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</si>
  <si>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</si>
  <si>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</si>
  <si>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</si>
  <si>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</si>
  <si>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</si>
  <si>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</si>
  <si>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</si>
  <si>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</si>
  <si>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</si>
  <si>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</si>
  <si>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</si>
  <si>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</si>
  <si>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</si>
  <si>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</si>
  <si>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</si>
  <si>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</si>
  <si>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</si>
  <si>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</si>
  <si>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</si>
  <si>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</si>
  <si>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</si>
  <si>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</si>
  <si>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</si>
  <si>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</si>
  <si>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</si>
  <si>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</si>
  <si>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</si>
  <si>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</si>
  <si>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</si>
  <si>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</si>
  <si>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</si>
  <si>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</si>
  <si>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</si>
  <si>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</si>
  <si>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</si>
  <si>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</si>
  <si>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</si>
  <si>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</si>
  <si>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</si>
  <si>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</si>
  <si>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</si>
  <si>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</si>
  <si>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</si>
  <si>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</si>
  <si>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</si>
  <si>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</si>
  <si>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</si>
  <si>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</si>
  <si>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</si>
  <si>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</si>
  <si>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</si>
  <si>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</si>
  <si>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</si>
  <si>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</si>
  <si>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</si>
  <si>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</si>
  <si>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</si>
  <si>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</si>
  <si>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</si>
  <si>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</si>
  <si>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</si>
  <si>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</si>
  <si>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</si>
  <si>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</si>
  <si>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</si>
  <si>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</si>
  <si>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</si>
  <si>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</si>
  <si>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</si>
  <si>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</si>
  <si>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</si>
  <si>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</si>
  <si>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</si>
  <si>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</si>
  <si>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</si>
  <si>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</si>
  <si>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</si>
  <si>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</si>
  <si>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</si>
  <si>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</si>
  <si>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</si>
  <si>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</si>
  <si>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</si>
  <si>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</si>
  <si>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</si>
  <si>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</si>
  <si>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</si>
  <si>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</si>
  <si>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</si>
  <si>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</si>
  <si>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</si>
  <si>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</si>
  <si>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</si>
  <si>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</si>
  <si>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</si>
  <si>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</si>
  <si>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</si>
  <si>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</si>
  <si>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</si>
  <si>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</si>
  <si>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</si>
  <si>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</si>
  <si>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</si>
  <si>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</si>
  <si>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</si>
  <si>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</si>
  <si>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</si>
  <si>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</si>
  <si>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</si>
  <si>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</si>
  <si>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</si>
  <si>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</si>
  <si>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</si>
  <si>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</si>
  <si>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</si>
  <si>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</si>
  <si>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</si>
  <si>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</si>
  <si>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</si>
  <si>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</si>
  <si>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</si>
  <si>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</si>
  <si>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</si>
  <si>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</si>
  <si>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</si>
  <si>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</si>
  <si>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</si>
  <si>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</si>
  <si>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</si>
  <si>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</si>
  <si>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</si>
  <si>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</si>
  <si>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</si>
  <si>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</si>
  <si>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</si>
  <si>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</si>
  <si>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</si>
  <si>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</si>
  <si>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</si>
  <si>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</si>
  <si>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</si>
  <si>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</si>
  <si>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</si>
  <si>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</si>
  <si>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</si>
  <si>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</si>
  <si>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</si>
  <si>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</si>
  <si>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</si>
  <si>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</si>
  <si>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</si>
  <si>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</si>
  <si>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</si>
  <si>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</si>
  <si>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</si>
  <si>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</si>
  <si>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</si>
  <si>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</si>
  <si>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</si>
  <si>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</si>
  <si>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</si>
  <si>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</si>
  <si>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</si>
  <si>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</si>
  <si>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</si>
  <si>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</si>
  <si>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</si>
  <si>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</si>
  <si>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</si>
  <si>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</si>
  <si>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</si>
  <si>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</si>
  <si>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</si>
  <si>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</si>
  <si>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</si>
  <si>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</si>
  <si>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</si>
  <si>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</si>
  <si>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</si>
  <si>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</si>
  <si>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</si>
  <si>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</si>
  <si>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</si>
  <si>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</si>
  <si>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</si>
  <si>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</si>
  <si>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</si>
  <si>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</si>
  <si>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</si>
  <si>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</si>
  <si>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</si>
  <si>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</si>
  <si>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</si>
  <si>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</si>
  <si>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</si>
  <si>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</si>
  <si>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</si>
  <si>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</si>
  <si>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</si>
  <si>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</si>
  <si>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</si>
  <si>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</si>
  <si>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</si>
  <si>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</si>
  <si>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</si>
  <si>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</si>
  <si>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</si>
  <si>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</si>
  <si>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</si>
  <si>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</si>
  <si>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</si>
  <si>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</si>
  <si>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</si>
  <si>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</si>
  <si>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</si>
  <si>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</si>
  <si>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</si>
  <si>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</si>
  <si>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</si>
  <si>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</si>
  <si>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</si>
  <si>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</si>
  <si>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</si>
  <si>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</si>
  <si>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</si>
  <si>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</si>
  <si>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</si>
  <si>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</si>
  <si>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</si>
  <si>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</si>
  <si>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</si>
  <si>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</si>
  <si>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</si>
  <si>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</si>
  <si>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</si>
  <si>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</si>
  <si>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</si>
  <si>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</si>
  <si>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</si>
  <si>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</si>
  <si>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</si>
  <si>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</si>
  <si>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</si>
  <si>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</si>
  <si>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</si>
  <si>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</si>
  <si>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</si>
  <si>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</si>
  <si>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</si>
  <si>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</si>
  <si>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</si>
  <si>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</si>
  <si>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</si>
  <si>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</si>
  <si>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</si>
  <si>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</si>
  <si>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</si>
  <si>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</si>
  <si>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</si>
  <si>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</si>
  <si>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</si>
  <si>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</si>
  <si>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</si>
  <si>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</si>
  <si>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</si>
  <si>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</si>
  <si>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</si>
  <si>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</si>
  <si>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</si>
  <si>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</si>
  <si>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</si>
  <si>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</si>
  <si>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</si>
  <si>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</si>
  <si>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</si>
  <si>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</si>
  <si>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</si>
  <si>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</si>
  <si>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</si>
  <si>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</si>
  <si>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</si>
  <si>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</si>
  <si>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</si>
  <si>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</si>
  <si>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</si>
  <si>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</si>
  <si>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</si>
  <si>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</si>
  <si>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</si>
  <si>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</si>
  <si>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</si>
  <si>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</si>
  <si>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</si>
  <si>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</si>
  <si>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</si>
  <si>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</si>
  <si>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</si>
  <si>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</si>
  <si>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</si>
  <si>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</si>
  <si>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</si>
  <si>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</si>
  <si>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</si>
  <si>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</si>
  <si>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</si>
  <si>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</si>
  <si>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</si>
  <si>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</si>
  <si>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</si>
  <si>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</si>
  <si>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</si>
  <si>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</si>
  <si>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</si>
  <si>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</si>
  <si>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</si>
  <si>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</si>
  <si>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</si>
  <si>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</si>
  <si>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</si>
  <si>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</si>
  <si>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</si>
  <si>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</si>
  <si>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</si>
  <si>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</si>
  <si>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</si>
  <si>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</si>
  <si>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</si>
  <si>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</si>
  <si>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</si>
  <si>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</si>
  <si>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</si>
  <si>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</si>
  <si>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</si>
  <si>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</si>
  <si>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</si>
  <si>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</si>
  <si>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</si>
  <si>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</si>
  <si>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</si>
  <si>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</si>
  <si>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</si>
  <si>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</si>
  <si>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</si>
  <si>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</si>
  <si>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</si>
  <si>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</si>
  <si>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</si>
  <si>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</si>
  <si>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</si>
  <si>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</si>
  <si>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</si>
  <si>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</si>
  <si>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</si>
  <si>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</si>
  <si>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</si>
  <si>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</si>
  <si>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</si>
  <si>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</si>
  <si>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</si>
  <si>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</si>
  <si>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</si>
  <si>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</si>
  <si>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</si>
  <si>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</si>
  <si>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</si>
  <si>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</si>
  <si>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</si>
  <si>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</si>
  <si>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</si>
  <si>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</si>
  <si>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</si>
  <si>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</si>
  <si>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</si>
  <si>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</si>
  <si>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</si>
  <si>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</si>
  <si>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</si>
  <si>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</si>
  <si>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</si>
  <si>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</si>
  <si>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</si>
  <si>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</si>
  <si>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</si>
  <si>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</si>
  <si>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</si>
  <si>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</si>
  <si>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</si>
  <si>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</si>
  <si>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</si>
  <si>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</si>
  <si>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</si>
  <si>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</si>
  <si>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</si>
  <si>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</si>
  <si>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</si>
  <si>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</si>
  <si>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</si>
  <si>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</si>
  <si>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</si>
  <si>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</si>
  <si>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</si>
  <si>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</si>
  <si>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</si>
  <si>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</si>
  <si>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</si>
  <si>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</si>
  <si>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</si>
  <si>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</si>
  <si>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</si>
  <si>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</si>
  <si>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</si>
  <si>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</si>
  <si>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</si>
  <si>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</si>
  <si>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</si>
  <si>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</si>
  <si>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</si>
  <si>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</si>
  <si>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</si>
  <si>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</si>
  <si>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</si>
  <si>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</si>
  <si>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</si>
  <si>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</si>
  <si>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</si>
  <si>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</si>
  <si>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</si>
  <si>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</si>
  <si>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</si>
  <si>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</si>
  <si>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</si>
  <si>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</si>
  <si>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</si>
  <si>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</si>
  <si>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</si>
  <si>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</si>
  <si>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</si>
  <si>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</si>
  <si>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</si>
  <si>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</si>
  <si>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</si>
  <si>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</si>
  <si>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</si>
  <si>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</si>
  <si>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</si>
  <si>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</si>
  <si>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</si>
  <si>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</si>
  <si>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</si>
  <si>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</si>
  <si>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</si>
  <si>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</si>
  <si>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</si>
  <si>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</si>
  <si>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</si>
  <si>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</si>
  <si>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</si>
  <si>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</si>
  <si>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</si>
  <si>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</si>
  <si>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</si>
  <si>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</si>
  <si>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</si>
  <si>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</si>
  <si>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</si>
  <si>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</si>
  <si>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</si>
  <si>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</si>
  <si>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</si>
  <si>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</si>
  <si>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</si>
  <si>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</si>
  <si>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</si>
  <si>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</si>
  <si>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</si>
  <si>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</si>
  <si>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</si>
  <si>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</si>
  <si>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</si>
  <si>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</si>
  <si>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</si>
  <si>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</si>
  <si>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</si>
  <si>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</si>
  <si>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</si>
  <si>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</si>
  <si>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</si>
  <si>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</si>
  <si>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</si>
  <si>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</si>
  <si>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</si>
  <si>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</si>
  <si>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</si>
  <si>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</si>
  <si>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</si>
  <si>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</si>
  <si>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</si>
  <si>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</si>
  <si>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</si>
  <si>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</si>
  <si>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</si>
  <si>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</si>
  <si>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</si>
  <si>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</si>
  <si>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</si>
  <si>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</si>
  <si>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</si>
  <si>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</si>
  <si>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</si>
  <si>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</si>
  <si>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</si>
  <si>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</si>
  <si>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</si>
  <si>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</si>
  <si>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</si>
  <si>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</si>
  <si>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</si>
  <si>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</si>
  <si>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</si>
  <si>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</si>
  <si>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</si>
  <si>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</si>
  <si>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</si>
  <si>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</si>
  <si>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</si>
  <si>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</si>
  <si>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</si>
  <si>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</si>
  <si>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</si>
  <si>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</si>
  <si>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</si>
  <si>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</si>
  <si>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</si>
  <si>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</si>
  <si>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</si>
  <si>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</si>
  <si>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</si>
  <si>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</si>
  <si>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</si>
  <si>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</si>
  <si>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</si>
  <si>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</si>
  <si>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</si>
  <si>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</si>
  <si>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</si>
  <si>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</si>
  <si>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</si>
  <si>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</si>
  <si>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</si>
  <si>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</si>
  <si>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</si>
  <si>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</si>
  <si>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</si>
  <si>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</si>
  <si>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</si>
  <si>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</si>
  <si>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</si>
  <si>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</si>
  <si>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</si>
  <si>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</si>
  <si>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</si>
  <si>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</si>
  <si>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</si>
  <si>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</si>
  <si>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</si>
  <si>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</si>
  <si>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</si>
  <si>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</si>
  <si>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</si>
  <si>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</si>
  <si>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</si>
  <si>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</si>
  <si>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</si>
  <si>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</si>
  <si>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</si>
  <si>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</si>
  <si>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</si>
  <si>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</si>
  <si>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</si>
  <si>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</si>
  <si>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</si>
  <si>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</si>
  <si>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</si>
  <si>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</si>
  <si>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</si>
  <si>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</si>
  <si>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</si>
  <si>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</si>
  <si>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</si>
  <si>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</si>
  <si>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</si>
  <si>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</si>
  <si>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</si>
  <si>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</si>
  <si>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</si>
  <si>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</si>
  <si>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</si>
  <si>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</si>
  <si>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</si>
  <si>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</si>
  <si>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</si>
  <si>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</si>
  <si>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</si>
  <si>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</si>
  <si>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</si>
  <si>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</si>
  <si>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</si>
  <si>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</si>
  <si>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</si>
  <si>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</si>
  <si>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</si>
  <si>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</si>
  <si>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</si>
  <si>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</si>
  <si>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</si>
  <si>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</si>
  <si>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</si>
  <si>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</si>
  <si>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</si>
  <si>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</si>
  <si>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</si>
  <si>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</si>
  <si>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</si>
  <si>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</si>
  <si>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</si>
  <si>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</si>
  <si>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</si>
  <si>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</si>
  <si>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</si>
  <si>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</si>
  <si>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</si>
  <si>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</si>
  <si>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</si>
  <si>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</si>
  <si>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</si>
  <si>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</si>
  <si>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</si>
  <si>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</si>
  <si>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</si>
  <si>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</si>
  <si>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</si>
  <si>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</si>
  <si>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</si>
  <si>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</si>
  <si>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</si>
  <si>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</si>
  <si>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</si>
  <si>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</si>
  <si>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</si>
  <si>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</si>
  <si>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</si>
  <si>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</si>
  <si>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</si>
  <si>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</si>
  <si>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</si>
  <si>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</si>
  <si>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</si>
  <si>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</si>
  <si>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</si>
  <si>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</si>
  <si>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</si>
  <si>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</si>
  <si>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</si>
  <si>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</si>
  <si>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</si>
  <si>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</si>
  <si>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</si>
  <si>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</si>
  <si>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</si>
  <si>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</si>
  <si>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</si>
  <si>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</si>
  <si>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</si>
  <si>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</si>
  <si>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</si>
  <si>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</si>
  <si>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</si>
  <si>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</si>
  <si>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</si>
  <si>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</si>
  <si>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</si>
  <si>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</si>
  <si>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</si>
  <si>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</si>
  <si>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</si>
  <si>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</si>
  <si>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</si>
  <si>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</si>
  <si>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</si>
  <si>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</si>
  <si>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</si>
  <si>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</si>
  <si>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</si>
  <si>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</si>
  <si>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</si>
  <si>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</si>
  <si>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</si>
  <si>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</si>
  <si>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</si>
  <si>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</si>
  <si>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</si>
  <si>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</si>
  <si>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</si>
  <si>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</si>
  <si>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</si>
  <si>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</si>
  <si>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</si>
  <si>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</si>
  <si>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</si>
  <si>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</si>
  <si>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</si>
  <si>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</si>
  <si>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</si>
  <si>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</si>
  <si>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</si>
  <si>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</si>
  <si>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</si>
  <si>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</si>
  <si>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</si>
  <si>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</si>
  <si>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</si>
  <si>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</si>
  <si>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</si>
  <si>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</si>
  <si>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</si>
  <si>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</si>
  <si>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</si>
  <si>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</si>
  <si>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</si>
  <si>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</si>
  <si>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</si>
  <si>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</si>
  <si>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</si>
  <si>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</si>
  <si>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</si>
  <si>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</si>
  <si>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</si>
  <si>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</si>
  <si>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</si>
  <si>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</si>
  <si>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</si>
  <si>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</si>
  <si>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</si>
  <si>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</si>
  <si>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</si>
  <si>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</si>
  <si>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</si>
  <si>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</si>
  <si>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</si>
  <si>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</si>
  <si>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</si>
  <si>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</si>
  <si>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</si>
  <si>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</si>
  <si>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</si>
  <si>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</si>
  <si>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</si>
  <si>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</si>
  <si>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</si>
  <si>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</si>
  <si>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</si>
  <si>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</si>
  <si>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</si>
  <si>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</si>
  <si>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</si>
  <si>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</si>
  <si>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</si>
  <si>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</si>
  <si>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</si>
  <si>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</si>
  <si>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</si>
  <si>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</si>
  <si>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</si>
  <si>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</si>
  <si>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</si>
  <si>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</si>
  <si>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</si>
  <si>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</si>
  <si>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</si>
  <si>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</si>
  <si>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</si>
  <si>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</si>
  <si>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</si>
  <si>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</si>
  <si>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</si>
  <si>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</si>
  <si>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</si>
  <si>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</si>
  <si>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</si>
  <si>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</si>
  <si>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</si>
  <si>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</si>
  <si>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</si>
  <si>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</si>
  <si>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</si>
  <si>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</si>
  <si>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</si>
  <si>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</si>
  <si>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</si>
  <si>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</si>
  <si>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</si>
  <si>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</si>
  <si>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</si>
  <si>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</si>
  <si>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</si>
  <si>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</si>
  <si>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</si>
  <si>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</si>
  <si>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</si>
  <si>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</si>
  <si>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</si>
  <si>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</si>
  <si>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</si>
  <si>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</si>
  <si>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</si>
  <si>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</si>
  <si>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</si>
  <si>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</si>
  <si>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</si>
  <si>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</si>
  <si>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</si>
  <si>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</si>
  <si>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</si>
  <si>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</si>
  <si>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</si>
  <si>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</si>
  <si>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</si>
  <si>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</si>
  <si>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</si>
  <si>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</si>
  <si>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</si>
  <si>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</si>
  <si>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</si>
  <si>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</si>
  <si>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</si>
  <si>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</si>
  <si>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</si>
  <si>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</si>
  <si>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</si>
  <si>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</si>
  <si>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</si>
  <si>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</si>
  <si>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</si>
  <si>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</si>
  <si>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</si>
  <si>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</si>
  <si>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</si>
  <si>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</si>
  <si>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</si>
  <si>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</si>
  <si>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</si>
  <si>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</si>
  <si>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</si>
  <si>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</si>
  <si>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</si>
  <si>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</si>
  <si>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</si>
  <si>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</si>
  <si>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</si>
  <si>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</si>
  <si>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</si>
  <si>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</si>
  <si>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</si>
  <si>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</si>
  <si>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</si>
  <si>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</si>
  <si>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</si>
  <si>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</si>
  <si>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</si>
  <si>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</si>
  <si>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</si>
  <si>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</si>
  <si>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</si>
  <si>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</si>
  <si>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</si>
  <si>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</si>
  <si>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</si>
  <si>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</si>
  <si>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</si>
  <si>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</si>
  <si>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</si>
  <si>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</si>
  <si>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</si>
  <si>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</si>
  <si>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</si>
  <si>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</si>
  <si>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</si>
  <si>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</si>
  <si>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</si>
  <si>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</si>
  <si>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</si>
  <si>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</si>
  <si>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</si>
  <si>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</si>
  <si>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</si>
  <si>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</si>
  <si>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</si>
  <si>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</si>
  <si>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</si>
  <si>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</si>
  <si>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</si>
  <si>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</si>
  <si>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</si>
  <si>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</si>
  <si>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</si>
  <si>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</si>
  <si>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</si>
  <si>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</si>
  <si>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</si>
  <si>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</si>
  <si>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</si>
  <si>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</si>
  <si>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</si>
  <si>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</si>
  <si>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</si>
  <si>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</si>
  <si>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</si>
  <si>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</si>
  <si>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</si>
  <si>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</si>
  <si>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</si>
  <si>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</si>
  <si>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</si>
  <si>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</si>
  <si>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</si>
  <si>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</si>
  <si>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</si>
  <si>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</si>
  <si>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</si>
  <si>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</si>
  <si>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</si>
  <si>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</si>
  <si>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</si>
  <si>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</si>
  <si>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</si>
  <si>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</si>
  <si>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</si>
  <si>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</si>
  <si>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</si>
  <si>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</si>
  <si>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</si>
  <si>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</si>
  <si>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</si>
  <si>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</si>
  <si>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</si>
  <si>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</si>
  <si>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</si>
  <si>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</si>
  <si>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</si>
  <si>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</si>
  <si>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</si>
  <si>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</si>
  <si>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</si>
  <si>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</si>
  <si>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</si>
  <si>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</si>
  <si>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</si>
  <si>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</si>
  <si>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</si>
  <si>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</si>
  <si>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</si>
  <si>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</si>
  <si>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</si>
  <si>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</si>
  <si>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</si>
  <si>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</si>
  <si>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</si>
  <si>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</si>
  <si>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</si>
  <si>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</si>
  <si>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</si>
  <si>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</si>
  <si>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</si>
  <si>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</si>
  <si>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</si>
  <si>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</si>
  <si>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</si>
  <si>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</si>
  <si>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</si>
  <si>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</si>
  <si>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</si>
  <si>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</si>
  <si>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</si>
  <si>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</si>
  <si>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</si>
  <si>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</si>
  <si>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</si>
  <si>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</si>
  <si>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</si>
  <si>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</si>
  <si>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</si>
  <si>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</si>
  <si>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</si>
  <si>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</si>
  <si>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</si>
  <si>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</si>
  <si>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</si>
  <si>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</si>
  <si>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</si>
  <si>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</si>
  <si>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</si>
  <si>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</si>
  <si>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</si>
  <si>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</si>
  <si>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</si>
  <si>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</si>
  <si>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</si>
  <si>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</si>
  <si>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</si>
  <si>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</si>
  <si>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</si>
  <si>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</si>
  <si>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</si>
  <si>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</si>
  <si>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</si>
  <si>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</si>
  <si>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</si>
  <si>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</si>
  <si>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</si>
  <si>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</si>
  <si>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</si>
  <si>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</si>
  <si>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</si>
  <si>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</si>
  <si>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</si>
  <si>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</si>
  <si>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</si>
  <si>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</si>
  <si>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</si>
  <si>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</si>
  <si>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</si>
  <si>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</si>
  <si>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</si>
  <si>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</si>
  <si>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</si>
  <si>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</si>
  <si>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</si>
  <si>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</si>
  <si>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</si>
  <si>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</si>
  <si>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</si>
  <si>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</si>
  <si>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</si>
  <si>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</si>
  <si>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</si>
  <si>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</si>
  <si>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</si>
  <si>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</si>
  <si>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</si>
  <si>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</si>
  <si>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</si>
  <si>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</si>
  <si>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</si>
  <si>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</si>
  <si>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</si>
  <si>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</si>
  <si>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</si>
  <si>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</si>
  <si>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</si>
  <si>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</si>
  <si>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</si>
  <si>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</si>
  <si>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</si>
  <si>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</si>
  <si>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</si>
  <si>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</si>
  <si>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</si>
  <si>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</si>
  <si>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</si>
  <si>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</si>
  <si>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</si>
  <si>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</si>
  <si>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</si>
  <si>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</si>
  <si>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</si>
  <si>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</si>
  <si>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</si>
  <si>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</si>
  <si>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</si>
  <si>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</si>
  <si>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</si>
  <si>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</si>
  <si>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</si>
  <si>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</si>
  <si>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</si>
  <si>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</si>
  <si>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</si>
  <si>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</si>
  <si>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</si>
  <si>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</si>
  <si>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</si>
  <si>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</si>
  <si>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</si>
  <si>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</si>
  <si>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</si>
  <si>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</si>
  <si>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</si>
  <si>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</si>
  <si>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</si>
  <si>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</si>
  <si>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</si>
  <si>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</si>
  <si>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</si>
  <si>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</si>
  <si>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</si>
  <si>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</si>
  <si>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</si>
  <si>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</si>
  <si>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</si>
  <si>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</si>
  <si>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</si>
  <si>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</si>
  <si>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</si>
  <si>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</si>
  <si>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</si>
  <si>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</si>
  <si>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</si>
  <si>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</si>
  <si>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</si>
  <si>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</si>
  <si>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</si>
  <si>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</si>
  <si>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</si>
  <si>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</si>
  <si>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</si>
  <si>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</si>
  <si>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</si>
  <si>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</si>
  <si>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</si>
  <si>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</si>
  <si>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</si>
  <si>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</si>
  <si>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</si>
  <si>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</si>
  <si>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</si>
  <si>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</si>
  <si>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</si>
  <si>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</si>
  <si>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</si>
  <si>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</si>
  <si>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</si>
  <si>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</si>
  <si>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</si>
  <si>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</si>
  <si>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</si>
  <si>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</si>
  <si>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</si>
  <si>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</si>
  <si>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</si>
  <si>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</si>
  <si>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</si>
  <si>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</si>
  <si>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</si>
  <si>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</si>
  <si>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</si>
  <si>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</si>
  <si>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</si>
  <si>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</si>
  <si>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</si>
  <si>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</si>
  <si>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</si>
  <si>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</si>
  <si>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</si>
  <si>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</si>
  <si>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</si>
  <si>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</si>
  <si>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</si>
  <si>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</si>
  <si>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</si>
  <si>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</si>
  <si>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</si>
  <si>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</si>
  <si>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</si>
  <si>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</si>
  <si>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</si>
  <si>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</si>
  <si>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</si>
  <si>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</si>
  <si>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</si>
  <si>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</si>
  <si>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</si>
  <si>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</si>
  <si>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</si>
  <si>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</si>
  <si>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</si>
  <si>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</si>
  <si>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</si>
  <si>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</si>
  <si>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</si>
  <si>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</si>
  <si>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</si>
  <si>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</si>
  <si>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</si>
  <si>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</si>
  <si>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</si>
  <si>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</si>
  <si>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</si>
  <si>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</si>
  <si>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</si>
  <si>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</si>
  <si>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</si>
  <si>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</si>
  <si>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</si>
  <si>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</si>
  <si>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</si>
  <si>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</si>
  <si>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</si>
  <si>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</si>
  <si>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</si>
  <si>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</si>
  <si>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</si>
  <si>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</si>
  <si>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</si>
  <si>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</si>
  <si>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</si>
  <si>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</si>
  <si>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</si>
  <si>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</si>
  <si>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</si>
  <si>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</si>
  <si>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</si>
  <si>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</si>
  <si>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</si>
  <si>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</si>
  <si>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</si>
  <si>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</si>
  <si>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</si>
  <si>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</si>
  <si>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</si>
  <si>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</si>
  <si>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</si>
  <si>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</si>
  <si>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</si>
  <si>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</si>
  <si>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</si>
  <si>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</si>
  <si>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</si>
  <si>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</si>
  <si>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</si>
  <si>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</si>
  <si>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</si>
  <si>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</si>
  <si>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</si>
  <si>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</si>
  <si>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</si>
  <si>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</si>
  <si>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</si>
  <si>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</si>
  <si>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</si>
  <si>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</si>
  <si>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</si>
  <si>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</si>
  <si>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</si>
  <si>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</si>
  <si>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</si>
  <si>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</si>
  <si>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</si>
  <si>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</si>
  <si>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</si>
  <si>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</si>
  <si>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</si>
  <si>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</si>
  <si>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</si>
  <si>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</si>
  <si>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</si>
  <si>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</si>
  <si>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</si>
  <si>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</si>
  <si>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</si>
  <si>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</si>
  <si>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</si>
  <si>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</si>
  <si>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</si>
  <si>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</si>
  <si>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</si>
  <si>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</si>
  <si>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</si>
  <si>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</si>
  <si>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</si>
  <si>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</si>
  <si>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</si>
  <si>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</si>
  <si>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</si>
  <si>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</si>
  <si>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</si>
  <si>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</si>
  <si>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</si>
  <si>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</si>
  <si>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</si>
  <si>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</si>
  <si>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</si>
  <si>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</si>
  <si>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</si>
  <si>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</si>
  <si>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</si>
  <si>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</si>
  <si>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</si>
  <si>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</si>
  <si>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</si>
  <si>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</si>
  <si>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</si>
  <si>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</si>
  <si>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</si>
  <si>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</si>
  <si>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</si>
  <si>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</si>
  <si>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</si>
  <si>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</si>
  <si>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</si>
  <si>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</si>
  <si>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</si>
  <si>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</si>
  <si>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</si>
  <si>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</si>
  <si>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</si>
  <si>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</si>
  <si>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</si>
  <si>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</si>
  <si>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</si>
  <si>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</si>
  <si>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</si>
  <si>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</si>
  <si>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</si>
  <si>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</si>
  <si>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</si>
  <si>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</si>
  <si>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</si>
  <si>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</si>
  <si>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</si>
  <si>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</si>
  <si>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</si>
  <si>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</si>
  <si>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</si>
  <si>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</si>
  <si>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</si>
  <si>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</si>
  <si>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</si>
  <si>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</si>
  <si>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</si>
  <si>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</si>
  <si>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</si>
  <si>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</si>
  <si>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</si>
  <si>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</si>
  <si>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</si>
  <si>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</si>
  <si>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</si>
  <si>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</si>
  <si>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</si>
  <si>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</si>
  <si>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</si>
  <si>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</si>
  <si>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</si>
  <si>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</si>
  <si>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</si>
  <si>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</si>
  <si>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</si>
  <si>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</si>
  <si>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</si>
  <si>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</si>
  <si>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</si>
  <si>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</si>
  <si>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</si>
  <si>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</si>
  <si>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</si>
  <si>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</si>
  <si>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</si>
  <si>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</si>
  <si>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</si>
  <si>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</si>
  <si>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</si>
  <si>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</si>
  <si>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</si>
  <si>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</si>
  <si>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</si>
  <si>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</si>
  <si>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</si>
  <si>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</si>
  <si>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</si>
  <si>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</si>
  <si>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</si>
  <si>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</si>
  <si>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</si>
  <si>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</si>
  <si>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</si>
  <si>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</si>
  <si>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</si>
  <si>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</si>
  <si>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</si>
  <si>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</si>
  <si>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</si>
  <si>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</si>
  <si>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</si>
  <si>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</si>
  <si>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</si>
  <si>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</si>
  <si>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</si>
  <si>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</si>
  <si>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</si>
  <si>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</si>
  <si>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</si>
  <si>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</si>
  <si>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</si>
  <si>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</si>
  <si>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</si>
  <si>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</si>
  <si>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</si>
  <si>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</si>
  <si>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</si>
  <si>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</si>
  <si>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</si>
  <si>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</si>
  <si>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</si>
  <si>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</si>
  <si>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</si>
  <si>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</si>
  <si>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</si>
  <si>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</si>
  <si>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</si>
  <si>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</si>
  <si>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</si>
  <si>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</si>
  <si>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</si>
  <si>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</si>
  <si>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</si>
  <si>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</si>
  <si>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</si>
  <si>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</si>
  <si>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</si>
  <si>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</si>
  <si>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</si>
  <si>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</si>
  <si>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</si>
  <si>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</si>
  <si>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</si>
  <si>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</si>
  <si>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</si>
  <si>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</si>
  <si>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</si>
  <si>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</si>
  <si>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</si>
  <si>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</si>
  <si>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</si>
  <si>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</si>
  <si>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</si>
  <si>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</si>
  <si>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</si>
  <si>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</si>
  <si>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</si>
  <si>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</si>
  <si>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</si>
  <si>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</si>
  <si>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</si>
  <si>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</si>
  <si>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</si>
  <si>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</si>
  <si>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</si>
  <si>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</si>
  <si>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</si>
  <si>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</si>
  <si>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</si>
  <si>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</si>
  <si>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</si>
  <si>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</si>
  <si>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</si>
  <si>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</si>
  <si>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</si>
  <si>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</si>
  <si>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</si>
  <si>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</si>
  <si>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</si>
  <si>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</si>
  <si>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</si>
  <si>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</si>
  <si>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</si>
  <si>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</si>
  <si>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</si>
  <si>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</si>
  <si>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</si>
  <si>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</si>
  <si>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</si>
  <si>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</si>
  <si>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</si>
  <si>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</si>
  <si>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</si>
  <si>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</si>
  <si>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</si>
  <si>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</si>
  <si>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</si>
  <si>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</si>
  <si>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</si>
  <si>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</si>
  <si>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</si>
  <si>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</si>
  <si>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</si>
  <si>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</si>
  <si>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</si>
  <si>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</si>
  <si>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</si>
  <si>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</si>
  <si>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</si>
  <si>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</si>
  <si>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</si>
  <si>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</si>
  <si>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</si>
  <si>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</si>
  <si>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</si>
  <si>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</si>
  <si>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</si>
  <si>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</si>
  <si>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</si>
  <si>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</si>
  <si>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</si>
  <si>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</si>
  <si>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</si>
  <si>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</si>
  <si>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</si>
  <si>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</si>
  <si>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</si>
  <si>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</si>
  <si>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</si>
  <si>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</si>
  <si>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</si>
  <si>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</si>
  <si>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</si>
  <si>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</si>
  <si>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</si>
  <si>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</si>
  <si>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</si>
  <si>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</si>
  <si>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</si>
  <si>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</si>
  <si>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</si>
  <si>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</si>
  <si>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</si>
  <si>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</si>
  <si>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</si>
  <si>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</si>
  <si>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</si>
  <si>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</si>
  <si>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</si>
  <si>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</si>
  <si>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</si>
  <si>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</si>
  <si>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</si>
  <si>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</si>
  <si>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</si>
  <si>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</si>
  <si>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</si>
  <si>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</si>
  <si>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</si>
  <si>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</si>
  <si>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</si>
  <si>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</si>
  <si>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</si>
  <si>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</si>
  <si>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</si>
  <si>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</si>
  <si>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</si>
  <si>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</si>
  <si>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</si>
  <si>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</si>
  <si>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</si>
  <si>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</si>
  <si>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</si>
  <si>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</si>
  <si>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</si>
  <si>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</si>
  <si>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</si>
  <si>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</si>
  <si>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</si>
  <si>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</si>
  <si>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</si>
  <si>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</si>
  <si>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</si>
  <si>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</si>
  <si>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</si>
  <si>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</si>
  <si>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</si>
  <si>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</si>
  <si>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</si>
  <si>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</si>
  <si>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</si>
  <si>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</si>
  <si>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</si>
  <si>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</si>
  <si>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</si>
  <si>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</si>
  <si>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</si>
  <si>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</si>
  <si>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</si>
  <si>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</si>
  <si>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</si>
  <si>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</si>
  <si>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</si>
  <si>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</si>
  <si>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</si>
  <si>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</si>
  <si>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</si>
  <si>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</si>
  <si>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</si>
  <si>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</si>
  <si>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</si>
  <si>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</si>
  <si>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</si>
  <si>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</si>
  <si>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</si>
  <si>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</si>
  <si>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</si>
  <si>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</si>
  <si>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</si>
  <si>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</si>
  <si>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</si>
  <si>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</si>
  <si>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</si>
  <si>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</si>
  <si>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</si>
  <si>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</si>
  <si>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</si>
  <si>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</si>
  <si>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</si>
  <si>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</si>
  <si>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</si>
  <si>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</si>
  <si>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</si>
  <si>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</si>
  <si>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</si>
  <si>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</si>
  <si>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</si>
  <si>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</si>
  <si>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</si>
  <si>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</si>
  <si>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</si>
  <si>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</si>
  <si>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</si>
  <si>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</si>
  <si>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</si>
  <si>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</si>
  <si>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</si>
  <si>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</si>
  <si>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</si>
  <si>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</si>
  <si>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</si>
  <si>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</si>
  <si>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</si>
  <si>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</si>
  <si>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</si>
  <si>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</si>
  <si>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</si>
  <si>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</si>
  <si>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</si>
  <si>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</si>
  <si>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</si>
  <si>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</si>
  <si>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</si>
  <si>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</si>
  <si>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</si>
  <si>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</si>
  <si>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</si>
  <si>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</si>
  <si>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</si>
  <si>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</si>
  <si>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</si>
  <si>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</si>
  <si>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</si>
  <si>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</si>
  <si>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</si>
  <si>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</si>
  <si>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</si>
  <si>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</si>
  <si>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</si>
  <si>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</si>
  <si>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</si>
  <si>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</si>
  <si>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</si>
  <si>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</si>
  <si>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</si>
  <si>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</si>
  <si>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</si>
  <si>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</si>
  <si>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</si>
  <si>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</si>
  <si>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</si>
  <si>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</si>
  <si>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</si>
  <si>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</si>
  <si>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</si>
  <si>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</si>
  <si>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</si>
  <si>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</si>
  <si>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</si>
  <si>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</si>
  <si>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</si>
  <si>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</si>
  <si>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</si>
  <si>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</si>
  <si>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</si>
  <si>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</si>
  <si>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</si>
  <si>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</si>
  <si>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</si>
  <si>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</si>
  <si>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</si>
  <si>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</si>
  <si>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</si>
  <si>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</si>
  <si>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</si>
  <si>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</si>
  <si>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</si>
  <si>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</si>
  <si>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</si>
  <si>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</si>
  <si>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</si>
  <si>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</si>
  <si>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</si>
  <si>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</si>
  <si>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</si>
  <si>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</si>
  <si>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</si>
  <si>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</si>
  <si>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</si>
  <si>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</si>
  <si>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</si>
  <si>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</si>
  <si>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</si>
  <si>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</si>
  <si>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</si>
  <si>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</si>
  <si>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</si>
  <si>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</si>
  <si>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</si>
  <si>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</si>
  <si>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</si>
  <si>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</si>
  <si>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</si>
  <si>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</si>
  <si>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</si>
  <si>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</si>
  <si>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</si>
  <si>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</si>
  <si>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</si>
  <si>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</si>
  <si>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</si>
  <si>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</si>
  <si>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</si>
  <si>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</si>
  <si>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</si>
  <si>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</si>
  <si>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</si>
  <si>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</si>
  <si>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</si>
  <si>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</si>
  <si>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</si>
  <si>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</si>
  <si>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</si>
  <si>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</si>
  <si>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</si>
  <si>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</si>
  <si>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</si>
  <si>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</si>
  <si>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</si>
  <si>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</si>
  <si>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</si>
  <si>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</si>
  <si>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</si>
  <si>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</si>
  <si>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</si>
  <si>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</si>
  <si>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</si>
  <si>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</si>
  <si>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</si>
  <si>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</si>
  <si>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</si>
  <si>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</si>
  <si>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</si>
  <si>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</si>
  <si>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</si>
  <si>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</si>
  <si>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</si>
  <si>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</si>
  <si>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</si>
  <si>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</si>
  <si>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</si>
  <si>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</si>
  <si>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</si>
  <si>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</si>
  <si>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</si>
  <si>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</si>
  <si>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</si>
  <si>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</si>
  <si>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</si>
  <si>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</si>
  <si>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</si>
  <si>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</si>
  <si>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</si>
  <si>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</si>
  <si>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</si>
  <si>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</si>
  <si>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</si>
  <si>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</si>
  <si>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</si>
  <si>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</si>
  <si>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</si>
  <si>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</si>
  <si>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</si>
  <si>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</si>
  <si>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</si>
  <si>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</si>
  <si>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</si>
  <si>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</si>
  <si>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</si>
  <si>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</si>
  <si>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</si>
  <si>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</si>
  <si>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</si>
  <si>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</si>
  <si>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</si>
  <si>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</si>
  <si>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</si>
  <si>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</si>
  <si>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</si>
  <si>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</si>
  <si>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</si>
  <si>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</si>
  <si>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</si>
  <si>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</si>
  <si>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</si>
  <si>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</si>
  <si>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</si>
  <si>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</si>
  <si>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</si>
  <si>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</si>
  <si>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</si>
  <si>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</si>
  <si>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</si>
  <si>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</si>
  <si>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</si>
  <si>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</si>
  <si>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</si>
  <si>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</si>
  <si>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</si>
  <si>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</si>
  <si>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</si>
  <si>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</si>
  <si>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</si>
  <si>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</si>
  <si>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</si>
  <si>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</si>
  <si>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</si>
  <si>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</si>
  <si>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</si>
  <si>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</si>
  <si>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</si>
  <si>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</si>
  <si>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</si>
  <si>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</si>
  <si>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</si>
  <si>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</si>
  <si>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</si>
  <si>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</si>
  <si>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</si>
  <si>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</si>
  <si>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</si>
  <si>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</si>
  <si>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</si>
  <si>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</si>
  <si>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</si>
  <si>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</si>
  <si>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</si>
  <si>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</si>
  <si>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</si>
  <si>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</si>
  <si>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</si>
  <si>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</si>
  <si>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</si>
  <si>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</si>
  <si>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</si>
  <si>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</si>
  <si>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</si>
  <si>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</si>
  <si>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</si>
  <si>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</si>
  <si>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</si>
  <si>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</si>
  <si>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</si>
  <si>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</si>
  <si>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</si>
  <si>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</si>
  <si>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</si>
  <si>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</si>
  <si>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</si>
  <si>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</si>
  <si>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</si>
  <si>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</si>
  <si>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</si>
  <si>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</si>
  <si>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</si>
  <si>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</si>
  <si>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</si>
  <si>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</si>
  <si>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</si>
  <si>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</si>
  <si>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</si>
  <si>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</si>
  <si>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</si>
  <si>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</si>
  <si>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</si>
  <si>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</si>
  <si>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</si>
  <si>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</si>
  <si>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</si>
  <si>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</si>
  <si>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</si>
  <si>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</si>
  <si>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</si>
  <si>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</si>
  <si>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</si>
  <si>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</si>
  <si>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</si>
  <si>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</si>
  <si>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</si>
  <si>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</si>
  <si>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</si>
  <si>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</si>
  <si>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</si>
  <si>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</si>
  <si>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</si>
  <si>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</si>
  <si>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</si>
  <si>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</si>
  <si>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</si>
  <si>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</si>
  <si>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</si>
  <si>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</si>
  <si>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</si>
  <si>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</si>
  <si>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</si>
  <si>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</si>
  <si>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</si>
  <si>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</si>
  <si>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</si>
  <si>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</si>
  <si>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</si>
  <si>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</si>
  <si>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</si>
  <si>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</si>
  <si>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</si>
  <si>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</si>
  <si>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</si>
  <si>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</si>
  <si>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</si>
  <si>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</si>
  <si>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</si>
  <si>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</si>
  <si>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</si>
  <si>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</si>
  <si>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</si>
  <si>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</si>
  <si>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</si>
  <si>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</si>
  <si>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</si>
  <si>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</si>
  <si>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</si>
  <si>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</si>
  <si>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</si>
  <si>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</si>
  <si>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</si>
  <si>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</si>
  <si>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</si>
  <si>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</si>
  <si>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</si>
  <si>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</si>
  <si>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</si>
  <si>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</si>
  <si>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</si>
  <si>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</si>
  <si>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</si>
  <si>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</si>
  <si>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</si>
  <si>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</si>
  <si>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</si>
  <si>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</si>
  <si>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</si>
  <si>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</si>
  <si>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</si>
  <si>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</si>
  <si>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</si>
  <si>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</si>
  <si>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</si>
  <si>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</si>
  <si>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</si>
  <si>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</si>
  <si>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</si>
  <si>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</si>
  <si>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</si>
  <si>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</si>
  <si>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</si>
  <si>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</si>
  <si>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</si>
  <si>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</si>
  <si>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</si>
  <si>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</si>
  <si>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</si>
  <si>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</si>
  <si>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</si>
  <si>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</si>
  <si>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</si>
  <si>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</si>
  <si>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</si>
  <si>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</si>
  <si>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</si>
  <si>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</si>
  <si>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</si>
  <si>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</si>
  <si>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</si>
  <si>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</si>
  <si>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</si>
  <si>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</si>
  <si>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</si>
  <si>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</si>
  <si>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</si>
  <si>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</si>
  <si>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</si>
  <si>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</si>
  <si>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</si>
  <si>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</si>
  <si>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</si>
  <si>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</si>
  <si>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</si>
  <si>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</si>
  <si>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</si>
  <si>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</si>
  <si>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</si>
  <si>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</si>
  <si>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</si>
  <si>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</si>
  <si>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</si>
  <si>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</si>
  <si>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</si>
  <si>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</si>
  <si>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</si>
  <si>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</si>
  <si>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</si>
  <si>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</si>
  <si>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</si>
  <si>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</si>
  <si>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</si>
  <si>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</si>
  <si>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</si>
  <si>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</si>
  <si>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</si>
  <si>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</si>
  <si>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</si>
  <si>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</si>
  <si>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</si>
  <si>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</si>
  <si>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</si>
  <si>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</si>
  <si>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</si>
  <si>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</si>
  <si>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</si>
  <si>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</si>
  <si>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</si>
  <si>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</si>
  <si>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</si>
  <si>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</si>
  <si>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</si>
  <si>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</si>
  <si>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</si>
  <si>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</si>
  <si>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</si>
  <si>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</si>
  <si>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</si>
  <si>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</si>
  <si>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</si>
  <si>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</si>
  <si>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</si>
  <si>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</si>
  <si>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</si>
  <si>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</si>
  <si>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</si>
  <si>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</si>
  <si>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</si>
  <si>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</si>
  <si>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</si>
  <si>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</si>
  <si>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</si>
  <si>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</si>
  <si>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</si>
  <si>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</si>
  <si>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</si>
  <si>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</si>
  <si>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</si>
  <si>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</si>
  <si>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</si>
  <si>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</si>
  <si>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</si>
  <si>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</si>
  <si>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</si>
  <si>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</si>
  <si>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</si>
  <si>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</si>
  <si>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</si>
  <si>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</si>
  <si>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</si>
  <si>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</si>
  <si>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</si>
  <si>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</si>
  <si>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</si>
  <si>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</si>
  <si>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</si>
  <si>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</si>
  <si>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</si>
  <si>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</si>
  <si>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</si>
  <si>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</si>
  <si>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</si>
  <si>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</si>
  <si>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</si>
  <si>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</si>
  <si>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</si>
  <si>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</si>
  <si>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</si>
  <si>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</si>
  <si>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</si>
  <si>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</si>
  <si>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</si>
  <si>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</si>
  <si>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</si>
  <si>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</si>
  <si>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</si>
  <si>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</si>
  <si>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</si>
  <si>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</si>
  <si>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</si>
  <si>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</si>
  <si>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</si>
  <si>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</si>
  <si>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</si>
  <si>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</si>
  <si>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</si>
  <si>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</si>
  <si>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</si>
  <si>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</si>
  <si>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</si>
  <si>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</si>
  <si>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</si>
  <si>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</si>
  <si>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</si>
  <si>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</si>
  <si>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</si>
  <si>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</si>
  <si>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</si>
  <si>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</si>
  <si>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</si>
  <si>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</si>
  <si>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</si>
  <si>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</si>
  <si>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</si>
  <si>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</si>
  <si>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</si>
  <si>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</si>
  <si>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</si>
  <si>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</si>
  <si>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</si>
  <si>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</si>
  <si>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</si>
  <si>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</si>
  <si>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</si>
  <si>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</si>
  <si>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</si>
  <si>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</si>
  <si>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</si>
  <si>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</si>
  <si>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</si>
  <si>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</si>
  <si>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</si>
  <si>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</si>
  <si>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</si>
  <si>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</si>
  <si>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</si>
  <si>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</si>
  <si>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</si>
  <si>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</si>
  <si>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</si>
  <si>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</si>
  <si>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</si>
  <si>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</si>
  <si>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</si>
  <si>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</si>
  <si>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</si>
  <si>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</si>
  <si>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</si>
  <si>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</si>
  <si>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</si>
  <si>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</si>
  <si>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</si>
  <si>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</si>
  <si>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</si>
  <si>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</si>
  <si>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</si>
  <si>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</si>
  <si>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</si>
  <si>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</si>
  <si>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</si>
  <si>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</si>
  <si>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</si>
  <si>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</si>
  <si>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</si>
  <si>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</si>
  <si>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</si>
  <si>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</si>
  <si>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</si>
  <si>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</si>
  <si>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</si>
  <si>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</si>
  <si>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</si>
  <si>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</si>
  <si>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</si>
  <si>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</si>
  <si>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</si>
  <si>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</si>
  <si>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</si>
  <si>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</si>
  <si>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</si>
  <si>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</si>
  <si>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</si>
  <si>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</si>
  <si>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</si>
  <si>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</si>
  <si>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</si>
  <si>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</si>
  <si>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</si>
  <si>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</si>
  <si>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</si>
  <si>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</si>
  <si>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</si>
  <si>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</si>
  <si>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</si>
  <si>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</si>
  <si>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</si>
  <si>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</si>
  <si>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</si>
  <si>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</si>
  <si>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</si>
  <si>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</si>
  <si>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</si>
  <si>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</si>
  <si>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</si>
  <si>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</si>
  <si>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</si>
  <si>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</si>
  <si>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</si>
  <si>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</si>
  <si>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</si>
  <si>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</si>
  <si>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</si>
  <si>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</si>
  <si>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</si>
  <si>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</si>
  <si>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</si>
  <si>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</si>
  <si>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</si>
  <si>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</si>
  <si>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</si>
  <si>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</si>
  <si>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</si>
  <si>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</si>
  <si>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</si>
  <si>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</si>
  <si>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</si>
  <si>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</si>
  <si>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</si>
  <si>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</si>
  <si>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</si>
  <si>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</si>
  <si>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</si>
  <si>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</si>
  <si>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</si>
  <si>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</si>
  <si>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</si>
  <si>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</si>
  <si>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</si>
  <si>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</si>
  <si>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</si>
  <si>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</si>
  <si>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</si>
  <si>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</si>
  <si>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</si>
  <si>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</si>
  <si>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</si>
  <si>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</si>
  <si>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</si>
  <si>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</si>
  <si>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</si>
  <si>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</si>
  <si>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</si>
  <si>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</si>
  <si>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</si>
  <si>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</si>
  <si>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</si>
  <si>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</si>
  <si>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</si>
  <si>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</si>
  <si>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</si>
  <si>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</si>
  <si>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</si>
  <si>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</si>
  <si>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</si>
  <si>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</si>
  <si>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</si>
  <si>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</si>
  <si>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</si>
  <si>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</si>
  <si>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</si>
  <si>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</si>
  <si>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</si>
  <si>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</si>
  <si>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</si>
  <si>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</si>
  <si>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</si>
  <si>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</si>
  <si>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</si>
  <si>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</si>
  <si>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</si>
  <si>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</si>
  <si>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</si>
  <si>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</si>
  <si>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</si>
  <si>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</si>
  <si>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</si>
  <si>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</si>
  <si>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</si>
  <si>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</si>
  <si>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</si>
  <si>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</si>
  <si>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</si>
  <si>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</si>
  <si>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</si>
  <si>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</si>
  <si>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</si>
  <si>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</si>
  <si>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</si>
  <si>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</si>
  <si>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</si>
  <si>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</si>
  <si>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</si>
  <si>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</si>
  <si>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</si>
  <si>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</si>
  <si>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</si>
  <si>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</si>
  <si>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</si>
  <si>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</si>
  <si>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</si>
  <si>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</si>
  <si>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</si>
  <si>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</si>
  <si>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</si>
  <si>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</si>
  <si>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</si>
  <si>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</si>
  <si>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</si>
  <si>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</si>
  <si>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</si>
  <si>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</si>
  <si>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</si>
  <si>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</si>
  <si>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</si>
  <si>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</si>
  <si>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</si>
  <si>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</si>
  <si>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</si>
  <si>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</si>
  <si>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</si>
  <si>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</si>
  <si>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</si>
  <si>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</si>
  <si>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</si>
  <si>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</si>
  <si>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</si>
  <si>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</si>
  <si>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</si>
  <si>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</si>
  <si>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</si>
  <si>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</si>
  <si>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</si>
  <si>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</si>
  <si>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</si>
  <si>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</si>
  <si>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</si>
  <si>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</si>
  <si>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</si>
  <si>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</si>
  <si>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</si>
  <si>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</si>
  <si>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</si>
  <si>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</si>
  <si>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</si>
  <si>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</si>
  <si>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</si>
  <si>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</si>
  <si>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</si>
  <si>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</si>
  <si>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</si>
  <si>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</si>
  <si>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</si>
  <si>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</si>
  <si>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</si>
  <si>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</si>
  <si>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</si>
  <si>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</si>
  <si>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</si>
  <si>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</si>
  <si>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</si>
  <si>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</si>
  <si>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</si>
  <si>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</si>
  <si>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</si>
  <si>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</si>
  <si>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</si>
  <si>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</si>
  <si>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</si>
  <si>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</si>
  <si>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</si>
  <si>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</si>
  <si>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</si>
  <si>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</si>
  <si>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</si>
  <si>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</si>
  <si>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</si>
  <si>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</si>
  <si>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</si>
  <si>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</si>
  <si>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</si>
  <si>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</si>
  <si>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</si>
  <si>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</si>
  <si>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</si>
  <si>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</si>
  <si>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</si>
  <si>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</si>
  <si>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</si>
  <si>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</si>
  <si>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</si>
  <si>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</si>
  <si>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</si>
  <si>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</si>
  <si>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</si>
  <si>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</si>
  <si>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</si>
  <si>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</si>
  <si>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</si>
  <si>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</si>
  <si>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</si>
  <si>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</si>
  <si>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</si>
  <si>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</si>
  <si>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</si>
  <si>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</si>
  <si>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</si>
  <si>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</si>
  <si>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</si>
  <si>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</si>
  <si>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</si>
  <si>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</si>
  <si>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</si>
  <si>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</si>
  <si>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</si>
  <si>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</si>
  <si>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</si>
  <si>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</si>
  <si>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</si>
  <si>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</si>
  <si>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</si>
  <si>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</si>
  <si>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</si>
  <si>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</si>
  <si>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</si>
  <si>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</si>
  <si>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</si>
  <si>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</si>
  <si>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</si>
  <si>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</si>
  <si>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</si>
  <si>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</si>
  <si>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</si>
  <si>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</si>
  <si>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</si>
  <si>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</si>
  <si>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</si>
  <si>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</si>
  <si>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</si>
  <si>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</si>
  <si>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</si>
  <si>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</si>
  <si>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</si>
  <si>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</si>
  <si>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</si>
  <si>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</si>
  <si>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</si>
  <si>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</si>
  <si>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</si>
  <si>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</si>
  <si>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</si>
  <si>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</si>
  <si>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</si>
  <si>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</si>
  <si>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</si>
  <si>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</si>
  <si>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</si>
  <si>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</si>
  <si>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</si>
  <si>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</si>
  <si>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</si>
  <si>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</si>
  <si>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</si>
  <si>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</si>
  <si>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</si>
  <si>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</si>
  <si>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</si>
  <si>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</si>
  <si>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</si>
  <si>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</si>
  <si>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</si>
  <si>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</si>
  <si>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</si>
  <si>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</si>
  <si>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</si>
  <si>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</si>
  <si>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</si>
  <si>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</si>
  <si>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</si>
  <si>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</si>
  <si>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</si>
  <si>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</si>
  <si>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</si>
  <si>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</si>
  <si>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</si>
  <si>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</si>
  <si>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</si>
  <si>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</si>
  <si>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</si>
  <si>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</si>
  <si>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</si>
  <si>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</si>
  <si>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</si>
  <si>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</si>
  <si>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</si>
  <si>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</si>
  <si>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</si>
  <si>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</si>
  <si>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</si>
  <si>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</si>
  <si>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</si>
  <si>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</si>
  <si>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</si>
  <si>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</si>
  <si>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</si>
  <si>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</si>
  <si>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</si>
  <si>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</si>
  <si>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</si>
  <si>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</si>
  <si>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</si>
  <si>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</si>
  <si>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</si>
  <si>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</si>
  <si>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</si>
  <si>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</si>
  <si>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</si>
  <si>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</si>
  <si>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</si>
  <si>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</si>
  <si>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</si>
  <si>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</si>
  <si>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</si>
  <si>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</si>
  <si>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</si>
  <si>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</si>
  <si>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</si>
  <si>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</si>
  <si>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</si>
  <si>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</si>
  <si>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</si>
  <si>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</si>
  <si>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</si>
  <si>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</si>
  <si>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</si>
  <si>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</si>
  <si>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</si>
  <si>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</si>
  <si>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</si>
  <si>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</si>
  <si>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</si>
  <si>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</si>
  <si>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</si>
  <si>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</si>
  <si>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</si>
  <si>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</si>
  <si>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</si>
  <si>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</si>
  <si>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</si>
  <si>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</si>
  <si>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</si>
  <si>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</si>
  <si>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</si>
  <si>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</si>
  <si>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</si>
  <si>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</si>
  <si>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</si>
  <si>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</si>
  <si>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</si>
  <si>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</si>
  <si>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</si>
  <si>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</si>
  <si>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</si>
  <si>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</si>
  <si>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</si>
  <si>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</si>
  <si>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</si>
  <si>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</si>
  <si>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</si>
  <si>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</si>
  <si>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</si>
  <si>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</si>
  <si>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</si>
  <si>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</si>
  <si>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</si>
  <si>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</si>
  <si>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</si>
  <si>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</si>
  <si>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</si>
  <si>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</si>
  <si>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</si>
  <si>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</si>
  <si>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</si>
  <si>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</si>
  <si>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</si>
  <si>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</si>
  <si>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</si>
  <si>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</si>
  <si>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</si>
  <si>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</si>
  <si>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</si>
  <si>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</si>
  <si>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</si>
  <si>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</si>
  <si>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</si>
  <si>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</si>
  <si>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</si>
  <si>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</si>
  <si>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</si>
  <si>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</si>
  <si>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</si>
  <si>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</si>
  <si>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</si>
  <si>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</si>
  <si>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</si>
  <si>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</si>
  <si>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</si>
  <si>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</si>
  <si>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</si>
  <si>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</si>
  <si>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</si>
  <si>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</si>
  <si>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</si>
  <si>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</si>
  <si>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</si>
  <si>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</si>
  <si>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</si>
  <si>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</si>
  <si>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</si>
  <si>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</si>
  <si>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</si>
  <si>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</si>
  <si>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</si>
  <si>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</si>
  <si>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</si>
  <si>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</si>
  <si>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</si>
  <si>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</si>
  <si>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</si>
  <si>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</si>
  <si>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</si>
  <si>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</si>
  <si>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</si>
  <si>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</si>
  <si>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</si>
  <si>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</si>
  <si>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</si>
  <si>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</si>
  <si>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</si>
  <si>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</si>
  <si>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</si>
  <si>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</si>
  <si>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</si>
  <si>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</si>
  <si>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</si>
  <si>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</si>
  <si>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</si>
  <si>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</si>
  <si>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</si>
  <si>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</si>
  <si>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</si>
  <si>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</si>
  <si>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</si>
  <si>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</si>
  <si>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</si>
  <si>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</si>
  <si>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</si>
  <si>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</si>
  <si>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</si>
  <si>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</si>
  <si>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</si>
  <si>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</si>
  <si>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</si>
  <si>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</si>
  <si>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</si>
  <si>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</si>
  <si>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</si>
  <si>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</si>
  <si>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</si>
  <si>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</si>
  <si>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</si>
  <si>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</si>
  <si>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</si>
  <si>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</si>
  <si>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</si>
  <si>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</si>
  <si>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</si>
  <si>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</si>
  <si>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</si>
  <si>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</si>
  <si>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</si>
  <si>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</si>
  <si>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</si>
  <si>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</si>
  <si>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</si>
  <si>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</si>
  <si>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</si>
  <si>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</si>
  <si>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</si>
  <si>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</si>
  <si>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</si>
  <si>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</si>
  <si>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</si>
  <si>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</si>
  <si>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</si>
  <si>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</si>
  <si>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</si>
  <si>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</si>
  <si>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</si>
  <si>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</si>
  <si>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</si>
  <si>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</si>
  <si>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</si>
  <si>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</si>
  <si>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</si>
  <si>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</si>
  <si>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</si>
  <si>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</si>
  <si>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</si>
  <si>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</si>
  <si>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</si>
  <si>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</si>
  <si>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</si>
  <si>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</si>
  <si>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</si>
  <si>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</si>
  <si>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</si>
  <si>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</si>
  <si>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</si>
  <si>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</si>
  <si>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</si>
  <si>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</si>
  <si>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</si>
  <si>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</si>
  <si>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</si>
  <si>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</si>
  <si>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</si>
  <si>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</si>
  <si>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</si>
  <si>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</si>
  <si>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</si>
  <si>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</si>
  <si>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</si>
  <si>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</si>
  <si>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</si>
  <si>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</si>
  <si>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</si>
  <si>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</si>
  <si>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</si>
  <si>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</si>
  <si>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</si>
  <si>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</si>
  <si>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</si>
  <si>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</si>
  <si>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</si>
  <si>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</si>
  <si>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</si>
  <si>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</si>
  <si>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</si>
  <si>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</si>
  <si>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</si>
  <si>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</si>
  <si>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</si>
  <si>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</si>
  <si>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</si>
  <si>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</si>
  <si>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</si>
  <si>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</si>
  <si>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</si>
  <si>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</si>
  <si>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</si>
  <si>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</si>
  <si>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</si>
  <si>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</si>
  <si>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</si>
  <si>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</si>
  <si>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</si>
  <si>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</si>
  <si>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</si>
  <si>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</si>
  <si>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</si>
  <si>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</si>
  <si>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</si>
  <si>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</si>
  <si>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</si>
  <si>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</si>
  <si>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</si>
  <si>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</si>
  <si>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</si>
  <si>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</si>
  <si>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</si>
  <si>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</si>
  <si>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</si>
  <si>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</si>
  <si>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</si>
  <si>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</si>
  <si>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</si>
  <si>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</si>
  <si>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</si>
  <si>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</si>
  <si>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</si>
  <si>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</si>
  <si>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</si>
  <si>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</si>
  <si>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</si>
  <si>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</si>
  <si>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</si>
  <si>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</si>
  <si>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</si>
  <si>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</si>
  <si>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</si>
  <si>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</si>
  <si>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</si>
  <si>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</si>
  <si>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</si>
  <si>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</si>
  <si>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</si>
  <si>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</si>
  <si>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</si>
  <si>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</si>
  <si>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</si>
  <si>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</si>
  <si>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</si>
  <si>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</si>
  <si>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</si>
  <si>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</si>
  <si>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</si>
  <si>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</si>
  <si>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</si>
  <si>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</si>
  <si>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</si>
  <si>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</si>
  <si>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</si>
  <si>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</si>
  <si>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</si>
  <si>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</si>
  <si>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</si>
  <si>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</si>
  <si>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</si>
  <si>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</si>
  <si>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</si>
  <si>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</si>
  <si>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</si>
  <si>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</si>
  <si>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</si>
  <si>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</si>
  <si>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</si>
  <si>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</si>
  <si>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</si>
  <si>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</si>
  <si>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</si>
  <si>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</si>
  <si>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</si>
  <si>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</si>
  <si>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</si>
  <si>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</si>
  <si>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</si>
  <si>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</si>
  <si>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</si>
  <si>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</si>
  <si>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</si>
  <si>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</si>
  <si>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</si>
  <si>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</si>
  <si>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</si>
  <si>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</si>
  <si>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</si>
  <si>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</si>
  <si>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</si>
  <si>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</si>
  <si>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</si>
  <si>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</si>
  <si>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</si>
  <si>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</si>
  <si>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</si>
  <si>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</si>
  <si>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</si>
  <si>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</si>
  <si>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</si>
  <si>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</si>
  <si>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</si>
  <si>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</si>
  <si>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</si>
  <si>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</si>
  <si>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</si>
  <si>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</si>
  <si>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</si>
  <si>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</si>
  <si>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</si>
  <si>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</si>
  <si>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</si>
  <si>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</si>
  <si>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</si>
  <si>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</si>
  <si>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</si>
  <si>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</si>
  <si>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</si>
  <si>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</si>
  <si>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</si>
  <si>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</si>
  <si>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</si>
  <si>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</si>
  <si>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</si>
  <si>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</si>
  <si>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</si>
  <si>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</si>
  <si>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</si>
  <si>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</si>
  <si>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</si>
  <si>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</si>
  <si>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</si>
  <si>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</si>
  <si>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</si>
  <si>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</si>
  <si>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</si>
  <si>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</si>
  <si>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</si>
  <si>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</si>
  <si>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</si>
  <si>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</si>
  <si>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</si>
  <si>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</si>
  <si>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</si>
  <si>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</si>
  <si>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</si>
  <si>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</si>
  <si>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</si>
  <si>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</si>
  <si>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</si>
  <si>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</si>
  <si>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</si>
  <si>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</si>
  <si>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</si>
  <si>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</si>
  <si>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</si>
  <si>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</si>
  <si>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</si>
  <si>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</si>
  <si>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</si>
  <si>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</si>
  <si>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</si>
  <si>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</si>
  <si>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</si>
  <si>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</si>
  <si>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</si>
  <si>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</si>
  <si>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</si>
  <si>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</si>
  <si>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</si>
  <si>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</si>
  <si>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</si>
  <si>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</si>
  <si>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</si>
  <si>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</si>
  <si>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</si>
  <si>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</si>
  <si>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</si>
  <si>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</si>
  <si>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</si>
  <si>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</si>
  <si>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</si>
  <si>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</si>
  <si>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</si>
  <si>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</si>
  <si>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</si>
  <si>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</si>
  <si>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</si>
  <si>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</si>
  <si>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</si>
  <si>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</si>
  <si>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</si>
  <si>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</si>
  <si>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</si>
  <si>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</si>
  <si>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</si>
  <si>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</si>
  <si>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</si>
  <si>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</si>
  <si>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</si>
  <si>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</si>
  <si>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</si>
  <si>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</si>
  <si>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</si>
  <si>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</si>
  <si>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</si>
  <si>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</si>
  <si>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</si>
  <si>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</si>
  <si>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</si>
  <si>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</si>
  <si>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</si>
  <si>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</si>
  <si>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</si>
  <si>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</si>
  <si>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</si>
  <si>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</si>
  <si>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</si>
  <si>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</si>
  <si>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</si>
  <si>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</si>
  <si>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</si>
  <si>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</si>
  <si>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</si>
  <si>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</si>
  <si>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</si>
  <si>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</si>
  <si>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</si>
  <si>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</si>
  <si>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</si>
  <si>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</si>
  <si>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</si>
  <si>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</si>
  <si>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</si>
  <si>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</si>
  <si>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</si>
  <si>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</si>
  <si>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</si>
  <si>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</si>
  <si>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</si>
  <si>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</si>
  <si>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</si>
  <si>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</si>
  <si>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</si>
  <si>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</si>
  <si>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</si>
  <si>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</si>
  <si>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</si>
  <si>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</si>
  <si>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</si>
  <si>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</si>
  <si>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</si>
  <si>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</si>
  <si>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</si>
  <si>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</si>
  <si>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</si>
  <si>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</si>
  <si>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</si>
  <si>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</si>
  <si>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</si>
  <si>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</si>
  <si>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</si>
  <si>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</si>
  <si>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</si>
  <si>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</si>
  <si>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</si>
  <si>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</si>
  <si>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</si>
  <si>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</si>
  <si>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</si>
  <si>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</si>
  <si>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</si>
  <si>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</si>
  <si>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</si>
  <si>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</si>
  <si>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</si>
  <si>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</si>
  <si>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</si>
  <si>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</si>
  <si>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</si>
  <si>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</si>
  <si>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</si>
  <si>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</si>
  <si>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</si>
  <si>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</si>
  <si>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</si>
  <si>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</si>
  <si>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</si>
  <si>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</si>
  <si>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</si>
  <si>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</si>
  <si>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</si>
  <si>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</si>
  <si>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</si>
  <si>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</si>
  <si>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</si>
  <si>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</si>
  <si>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</si>
  <si>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</si>
  <si>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</si>
  <si>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</si>
  <si>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</si>
  <si>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</si>
  <si>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</si>
  <si>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</si>
  <si>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</si>
  <si>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</si>
  <si>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</si>
  <si>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</si>
  <si>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</si>
  <si>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</si>
  <si>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</si>
  <si>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</si>
  <si>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</si>
  <si>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</si>
  <si>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</si>
  <si>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</si>
  <si>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</si>
  <si>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</si>
  <si>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</si>
  <si>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</si>
  <si>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</si>
  <si>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</si>
  <si>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</si>
  <si>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</si>
  <si>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</si>
  <si>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</si>
  <si>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</si>
  <si>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</si>
  <si>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</si>
  <si>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</si>
  <si>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</si>
  <si>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</si>
  <si>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</si>
  <si>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</si>
  <si>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</si>
  <si>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</si>
  <si>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</si>
  <si>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</si>
  <si>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</si>
  <si>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</si>
  <si>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</si>
  <si>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</si>
  <si>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</si>
  <si>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</si>
  <si>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</si>
  <si>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</si>
  <si>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</si>
  <si>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</si>
  <si>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</si>
  <si>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</si>
  <si>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</si>
  <si>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</si>
  <si>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</si>
  <si>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</si>
  <si>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</si>
  <si>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</si>
  <si>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</si>
  <si>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</si>
  <si>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</si>
  <si>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</si>
  <si>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</si>
  <si>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</si>
  <si>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</si>
  <si>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</si>
  <si>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</si>
  <si>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</si>
  <si>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</si>
  <si>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</si>
  <si>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</si>
  <si>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</si>
  <si>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</si>
  <si>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</si>
  <si>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</si>
  <si>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</si>
  <si>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</si>
  <si>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</si>
  <si>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</si>
  <si>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</si>
  <si>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</si>
  <si>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</si>
  <si>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</si>
  <si>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</si>
  <si>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</si>
  <si>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</si>
  <si>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</si>
  <si>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</si>
  <si>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</si>
  <si>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</si>
  <si>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</si>
  <si>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</si>
  <si>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</si>
  <si>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</si>
  <si>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</si>
  <si>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</si>
  <si>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</si>
  <si>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</si>
  <si>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</si>
  <si>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</si>
  <si>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</si>
  <si>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</si>
  <si>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</si>
  <si>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</si>
  <si>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</si>
  <si>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</si>
  <si>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</si>
  <si>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</si>
  <si>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</si>
  <si>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</si>
  <si>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</si>
  <si>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</si>
  <si>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</si>
  <si>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</si>
  <si>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</si>
  <si>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</si>
  <si>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</si>
  <si>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</si>
  <si>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</si>
  <si>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</si>
  <si>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</si>
  <si>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</si>
  <si>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</si>
  <si>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</si>
  <si>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</si>
  <si>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</si>
  <si>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</si>
  <si>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</si>
  <si>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</si>
  <si>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</si>
  <si>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</si>
  <si>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</si>
  <si>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</si>
  <si>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</si>
  <si>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</si>
  <si>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</si>
  <si>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</si>
  <si>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</si>
  <si>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</si>
  <si>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</si>
  <si>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</si>
  <si>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</si>
  <si>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</si>
  <si>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</si>
  <si>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</si>
  <si>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</si>
  <si>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</si>
  <si>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</si>
  <si>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</si>
  <si>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</si>
  <si>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</si>
  <si>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</si>
  <si>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</si>
  <si>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</si>
  <si>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</si>
  <si>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</si>
  <si>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</si>
  <si>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</si>
  <si>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</si>
  <si>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</si>
  <si>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</si>
  <si>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</si>
  <si>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</si>
  <si>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</si>
  <si>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</si>
  <si>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</si>
  <si>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</si>
  <si>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</si>
  <si>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</si>
  <si>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</si>
  <si>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</si>
  <si>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</si>
  <si>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</si>
  <si>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</si>
  <si>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</si>
  <si>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</si>
  <si>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</si>
  <si>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</si>
  <si>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</si>
  <si>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</si>
  <si>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</si>
  <si>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</si>
  <si>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</si>
  <si>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</si>
  <si>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</si>
  <si>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</si>
  <si>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</si>
  <si>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</si>
  <si>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</si>
  <si>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</si>
  <si>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</si>
  <si>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</si>
  <si>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</si>
  <si>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</si>
  <si>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</si>
  <si>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</si>
  <si>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</si>
  <si>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</si>
  <si>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</si>
  <si>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</si>
  <si>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</si>
  <si>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</si>
  <si>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</si>
  <si>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</si>
  <si>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</si>
  <si>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</si>
  <si>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</si>
  <si>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</si>
  <si>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</si>
  <si>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</si>
  <si>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</si>
  <si>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</si>
  <si>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</si>
  <si>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</si>
  <si>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</si>
  <si>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</si>
  <si>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</si>
  <si>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</si>
  <si>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</si>
  <si>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</si>
  <si>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</si>
  <si>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</si>
  <si>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</si>
  <si>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</si>
  <si>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</si>
  <si>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</si>
  <si>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</si>
  <si>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</si>
  <si>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</si>
  <si>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</si>
  <si>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</si>
  <si>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</si>
  <si>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</si>
  <si>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</si>
  <si>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</si>
  <si>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</si>
  <si>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</si>
  <si>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</si>
  <si>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</si>
  <si>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</si>
  <si>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</si>
  <si>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</si>
  <si>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</si>
  <si>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</si>
  <si>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</si>
  <si>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</si>
  <si>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</si>
  <si>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</si>
  <si>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</si>
  <si>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</si>
  <si>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</si>
  <si>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</si>
  <si>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</si>
  <si>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</si>
  <si>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</si>
  <si>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</si>
  <si>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</si>
  <si>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</si>
  <si>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</si>
  <si>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</si>
  <si>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</si>
  <si>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</si>
  <si>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</si>
  <si>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</si>
  <si>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</si>
  <si>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</si>
  <si>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</si>
  <si>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</si>
  <si>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</si>
  <si>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</si>
  <si>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</si>
  <si>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</si>
  <si>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</si>
  <si>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</si>
  <si>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</si>
  <si>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</si>
  <si>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</si>
  <si>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</si>
  <si>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</si>
  <si>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</si>
  <si>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</si>
  <si>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</si>
  <si>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</si>
  <si>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</si>
  <si>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</si>
  <si>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</si>
  <si>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</si>
  <si>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</si>
  <si>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</si>
  <si>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</si>
  <si>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</si>
  <si>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</si>
  <si>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</si>
  <si>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</si>
  <si>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</si>
  <si>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</si>
  <si>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</si>
  <si>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</si>
  <si>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</si>
  <si>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</si>
  <si>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</si>
  <si>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</si>
  <si>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</si>
  <si>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</si>
  <si>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</si>
  <si>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</si>
  <si>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</si>
  <si>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</si>
  <si>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</si>
  <si>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</si>
  <si>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</si>
  <si>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</si>
  <si>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</si>
  <si>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</si>
  <si>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</si>
  <si>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</si>
  <si>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</si>
  <si>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</si>
  <si>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</si>
  <si>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</si>
  <si>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</si>
  <si>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</si>
  <si>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</si>
  <si>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</si>
  <si>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</si>
  <si>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</si>
  <si>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</si>
  <si>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</si>
  <si>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</si>
  <si>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</si>
  <si>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</si>
  <si>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</si>
  <si>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</si>
  <si>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</si>
  <si>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</si>
  <si>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</si>
  <si>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</si>
  <si>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</si>
  <si>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</si>
  <si>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</si>
  <si>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</si>
  <si>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</si>
  <si>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</si>
  <si>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</si>
  <si>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</si>
  <si>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</si>
  <si>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</si>
  <si>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</si>
  <si>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</si>
  <si>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</si>
  <si>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</si>
  <si>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</si>
  <si>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</si>
  <si>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</si>
  <si>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</si>
  <si>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</si>
  <si>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</si>
  <si>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</si>
  <si>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</si>
  <si>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</si>
  <si>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</si>
  <si>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</si>
  <si>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</si>
  <si>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</si>
  <si>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</si>
  <si>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</si>
  <si>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</si>
  <si>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</si>
  <si>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</si>
  <si>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</si>
  <si>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</si>
  <si>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</si>
  <si>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</si>
  <si>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</si>
  <si>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</si>
  <si>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</si>
  <si>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</si>
  <si>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</si>
  <si>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</si>
  <si>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</si>
  <si>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</si>
  <si>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</si>
  <si>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</si>
  <si>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</si>
  <si>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</si>
  <si>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</si>
  <si>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</si>
  <si>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</si>
  <si>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</si>
  <si>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</si>
  <si>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</si>
  <si>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</si>
  <si>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</si>
  <si>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</si>
  <si>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</si>
  <si>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</si>
  <si>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</si>
  <si>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</si>
  <si>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</si>
  <si>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</si>
  <si>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</si>
  <si>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</si>
  <si>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</si>
  <si>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</si>
  <si>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</si>
  <si>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</si>
  <si>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</si>
  <si>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</si>
  <si>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</si>
  <si>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</si>
  <si>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</si>
  <si>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</si>
  <si>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</si>
  <si>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</si>
  <si>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</si>
  <si>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</si>
  <si>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</si>
  <si>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</si>
  <si>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</si>
  <si>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</si>
  <si>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</si>
  <si>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</si>
  <si>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</si>
  <si>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</si>
  <si>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</si>
  <si>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</si>
  <si>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</si>
  <si>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</si>
  <si>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</si>
  <si>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</si>
  <si>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</si>
  <si>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</si>
  <si>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</si>
  <si>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</si>
  <si>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</si>
  <si>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</si>
  <si>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</si>
  <si>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</si>
  <si>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</si>
  <si>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</si>
  <si>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</si>
  <si>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</si>
  <si>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</si>
  <si>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</si>
  <si>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</si>
  <si>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</si>
  <si>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</si>
  <si>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</si>
  <si>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</si>
  <si>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</si>
  <si>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</si>
  <si>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</si>
  <si>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</si>
  <si>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</si>
  <si>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</si>
  <si>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</si>
  <si>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</si>
  <si>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</si>
  <si>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</si>
  <si>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</si>
  <si>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</si>
  <si>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</si>
  <si>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</si>
  <si>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</si>
  <si>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</si>
  <si>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</si>
  <si>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</si>
  <si>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</si>
  <si>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</si>
  <si>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</si>
  <si>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</si>
  <si>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</si>
  <si>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</si>
  <si>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</si>
  <si>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</si>
  <si>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</si>
  <si>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</si>
  <si>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</si>
  <si>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</si>
  <si>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</si>
  <si>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</si>
  <si>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</si>
  <si>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</si>
  <si>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</si>
  <si>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</si>
  <si>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</si>
  <si>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</si>
  <si>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</si>
  <si>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</si>
  <si>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</si>
  <si>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</si>
  <si>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</si>
  <si>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</si>
  <si>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</si>
  <si>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</si>
  <si>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</si>
  <si>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</si>
  <si>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</si>
  <si>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</si>
  <si>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</si>
  <si>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</si>
  <si>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</si>
  <si>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</si>
  <si>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</si>
  <si>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</si>
  <si>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</si>
  <si>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</si>
  <si>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</si>
  <si>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</si>
  <si>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</si>
  <si>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</si>
  <si>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</si>
  <si>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</si>
  <si>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</si>
  <si>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</si>
  <si>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</si>
  <si>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</si>
  <si>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</si>
  <si>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</si>
  <si>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</si>
  <si>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</si>
  <si>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</si>
  <si>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</si>
  <si>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</si>
  <si>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</si>
  <si>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</si>
  <si>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</si>
  <si>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</si>
  <si>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</si>
  <si>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</si>
  <si>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</si>
  <si>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</si>
  <si>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</si>
  <si>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</si>
  <si>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</si>
  <si>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</si>
  <si>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</si>
  <si>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</si>
  <si>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</si>
  <si>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</si>
  <si>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</si>
  <si>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</si>
  <si>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</si>
  <si>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</si>
  <si>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</si>
  <si>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</si>
  <si>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</si>
  <si>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</si>
  <si>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</si>
  <si>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</si>
  <si>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</si>
  <si>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</si>
  <si>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</si>
  <si>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</si>
  <si>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</si>
  <si>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</si>
  <si>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</si>
  <si>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</si>
  <si>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</si>
  <si>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</si>
  <si>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</si>
  <si>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</si>
  <si>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</si>
  <si>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</si>
  <si>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</si>
  <si>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</si>
  <si>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</si>
  <si>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</si>
  <si>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</si>
  <si>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</si>
  <si>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</si>
  <si>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</si>
  <si>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</si>
  <si>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</si>
  <si>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</si>
  <si>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</si>
  <si>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</si>
  <si>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</si>
  <si>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</si>
  <si>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</si>
  <si>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</si>
  <si>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</si>
  <si>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</si>
  <si>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</si>
  <si>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</si>
  <si>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</si>
  <si>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</si>
  <si>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</si>
  <si>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</si>
  <si>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</si>
  <si>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</si>
  <si>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</si>
  <si>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</si>
  <si>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</si>
  <si>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</si>
  <si>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</si>
  <si>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</si>
  <si>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</si>
  <si>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</si>
  <si>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</si>
  <si>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</si>
  <si>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</si>
  <si>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</si>
  <si>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</si>
  <si>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</si>
  <si>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</si>
  <si>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</si>
  <si>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</si>
  <si>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</si>
  <si>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</si>
  <si>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</si>
  <si>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</si>
  <si>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</si>
  <si>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</si>
  <si>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</si>
  <si>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</si>
  <si>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</si>
  <si>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</si>
  <si>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</si>
  <si>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</si>
  <si>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</si>
  <si>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</si>
  <si>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</si>
  <si>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</si>
  <si>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</si>
  <si>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</si>
  <si>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</si>
  <si>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</si>
  <si>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</si>
  <si>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</si>
  <si>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</si>
  <si>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</si>
  <si>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</si>
  <si>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</si>
  <si>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</si>
  <si>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</si>
  <si>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</si>
  <si>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</si>
  <si>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</si>
  <si>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</si>
  <si>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</si>
  <si>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</si>
  <si>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</si>
  <si>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</si>
  <si>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</si>
  <si>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</si>
  <si>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</si>
  <si>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</si>
  <si>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</si>
  <si>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</si>
  <si>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</si>
  <si>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</si>
  <si>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</si>
  <si>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</si>
  <si>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</si>
  <si>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</si>
  <si>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</si>
  <si>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</si>
  <si>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</si>
  <si>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</si>
  <si>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</si>
  <si>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</si>
  <si>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</si>
  <si>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</si>
  <si>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</si>
  <si>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</si>
  <si>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</si>
  <si>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</si>
  <si>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</si>
  <si>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</si>
  <si>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</si>
  <si>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</si>
  <si>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</si>
  <si>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</si>
  <si>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</si>
  <si>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</si>
  <si>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</si>
  <si>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</si>
  <si>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</si>
  <si>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</si>
  <si>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</si>
  <si>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</si>
  <si>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</si>
  <si>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</si>
  <si>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</si>
  <si>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</si>
  <si>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</si>
  <si>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</si>
  <si>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</si>
  <si>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</si>
  <si>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</si>
  <si>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</si>
  <si>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</si>
  <si>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</si>
  <si>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</si>
  <si>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</si>
  <si>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</si>
  <si>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</si>
  <si>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</si>
  <si>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</si>
  <si>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</si>
  <si>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</si>
  <si>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</si>
  <si>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</si>
  <si>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</si>
  <si>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</si>
  <si>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</si>
  <si>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</si>
  <si>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</si>
  <si>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</si>
  <si>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</si>
  <si>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</si>
  <si>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</si>
  <si>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</si>
  <si>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</si>
  <si>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</si>
  <si>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</si>
  <si>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</si>
  <si>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</si>
  <si>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</si>
  <si>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</si>
  <si>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</si>
  <si>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</si>
  <si>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</si>
  <si>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</si>
  <si>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</si>
  <si>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</si>
  <si>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</si>
  <si>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</si>
  <si>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</si>
  <si>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</si>
  <si>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</si>
  <si>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</si>
  <si>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</si>
  <si>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</si>
  <si>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</si>
  <si>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</si>
  <si>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</si>
  <si>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</si>
  <si>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</si>
  <si>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</si>
  <si>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</si>
  <si>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</si>
  <si>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</si>
  <si>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</si>
  <si>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</si>
  <si>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</si>
  <si>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</si>
  <si>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</si>
  <si>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</si>
  <si>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</si>
  <si>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</si>
  <si>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</si>
  <si>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</si>
  <si>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</si>
  <si>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</si>
  <si>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</si>
  <si>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</si>
  <si>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</si>
  <si>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</si>
  <si>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</si>
  <si>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</si>
  <si>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</si>
  <si>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</si>
  <si>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</si>
  <si>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</si>
  <si>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</si>
  <si>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</si>
  <si>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</si>
  <si>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</si>
  <si>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</si>
  <si>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</si>
  <si>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</si>
  <si>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</si>
  <si>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</si>
  <si>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</si>
  <si>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</si>
  <si>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</si>
  <si>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</si>
  <si>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</si>
  <si>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</si>
  <si>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</si>
  <si>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</si>
  <si>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</si>
  <si>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</si>
  <si>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</si>
  <si>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</si>
  <si>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</si>
  <si>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</si>
  <si>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</si>
  <si>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</si>
  <si>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</si>
  <si>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</si>
  <si>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</si>
  <si>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</si>
  <si>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</si>
  <si>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</si>
  <si>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</si>
  <si>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</si>
  <si>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</si>
  <si>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</si>
  <si>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</si>
  <si>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</si>
  <si>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</si>
  <si>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</si>
  <si>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</si>
  <si>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</si>
  <si>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</si>
  <si>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</si>
  <si>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</si>
  <si>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</si>
  <si>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</si>
  <si>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</si>
  <si>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</si>
  <si>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</si>
  <si>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</si>
  <si>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</si>
  <si>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</si>
  <si>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</si>
  <si>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</si>
  <si>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</si>
  <si>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</si>
  <si>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</si>
  <si>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</si>
  <si>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</si>
  <si>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</si>
  <si>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</si>
  <si>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</si>
  <si>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</si>
  <si>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</si>
  <si>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</si>
  <si>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</si>
  <si>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</si>
  <si>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</si>
  <si>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</si>
  <si>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</si>
  <si>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</si>
  <si>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</si>
  <si>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</si>
  <si>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</si>
  <si>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</si>
  <si>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</si>
  <si>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</si>
  <si>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</si>
  <si>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</si>
  <si>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</si>
  <si>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</si>
  <si>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</si>
  <si>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</si>
  <si>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</si>
  <si>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</si>
  <si>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</si>
  <si>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</si>
  <si>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</si>
  <si>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</si>
  <si>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</si>
  <si>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</si>
  <si>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</si>
  <si>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</si>
  <si>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</si>
  <si>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</si>
  <si>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</si>
  <si>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</si>
  <si>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</si>
  <si>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</si>
  <si>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</si>
  <si>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</si>
  <si>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</si>
  <si>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</si>
  <si>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</si>
  <si>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</si>
  <si>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</si>
  <si>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</si>
  <si>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</si>
  <si>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</si>
  <si>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</si>
  <si>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</si>
  <si>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</si>
  <si>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</si>
  <si>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</si>
  <si>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</si>
  <si>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</si>
  <si>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</si>
  <si>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</si>
  <si>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</si>
  <si>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</si>
  <si>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</si>
  <si>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</si>
  <si>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</si>
  <si>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</si>
  <si>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</si>
  <si>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</si>
  <si>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</si>
  <si>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</si>
  <si>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</si>
  <si>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</si>
  <si>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</si>
  <si>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</si>
  <si>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</si>
  <si>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</si>
  <si>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</si>
  <si>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</si>
  <si>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</si>
  <si>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</si>
  <si>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</si>
  <si>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</si>
  <si>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</si>
  <si>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</si>
  <si>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</si>
  <si>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</si>
  <si>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</si>
  <si>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</si>
  <si>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</si>
  <si>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</si>
  <si>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</si>
  <si>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</si>
  <si>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</si>
  <si>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</si>
  <si>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</si>
  <si>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</si>
  <si>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</si>
  <si>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</si>
  <si>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</si>
  <si>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</si>
  <si>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</si>
  <si>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</si>
  <si>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</si>
  <si>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</si>
  <si>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</si>
  <si>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</si>
  <si>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</si>
  <si>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</si>
  <si>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</si>
  <si>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</si>
  <si>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</si>
  <si>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</si>
  <si>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</si>
  <si>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</si>
  <si>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</si>
  <si>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</si>
  <si>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</si>
  <si>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</si>
  <si>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</si>
  <si>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</si>
  <si>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</si>
  <si>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</si>
  <si>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</si>
  <si>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</si>
  <si>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</si>
  <si>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</si>
  <si>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</si>
  <si>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</si>
  <si>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</si>
  <si>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</si>
  <si>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</si>
  <si>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</si>
  <si>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</si>
  <si>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</si>
  <si>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</si>
  <si>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</si>
  <si>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</si>
  <si>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</si>
  <si>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</si>
  <si>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</si>
  <si>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</si>
  <si>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</si>
  <si>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</si>
  <si>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</si>
  <si>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</si>
  <si>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</si>
  <si>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</si>
  <si>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</si>
  <si>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</si>
  <si>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</si>
  <si>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</si>
  <si>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</si>
  <si>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</si>
  <si>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</si>
  <si>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</si>
  <si>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</si>
  <si>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</si>
  <si>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</si>
  <si>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</si>
  <si>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</si>
  <si>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</si>
  <si>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</si>
  <si>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</si>
  <si>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</si>
  <si>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</si>
  <si>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</si>
  <si>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</si>
  <si>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</si>
  <si>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</si>
  <si>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</si>
  <si>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</si>
  <si>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</si>
  <si>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</si>
  <si>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</si>
  <si>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</si>
  <si>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</si>
  <si>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</si>
  <si>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</si>
  <si>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</si>
  <si>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</si>
  <si>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</si>
  <si>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</si>
  <si>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</si>
  <si>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</si>
  <si>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</si>
  <si>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</si>
  <si>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</si>
  <si>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</si>
  <si>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</si>
  <si>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</si>
  <si>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</si>
  <si>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</si>
  <si>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</si>
  <si>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</si>
  <si>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</si>
  <si>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</si>
  <si>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</si>
  <si>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</si>
  <si>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</si>
  <si>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</si>
  <si>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</si>
  <si>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</si>
  <si>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</si>
  <si>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</si>
  <si>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</si>
  <si>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</si>
  <si>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</si>
  <si>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</si>
  <si>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</si>
  <si>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</si>
  <si>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</si>
  <si>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</si>
  <si>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</si>
  <si>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</si>
  <si>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</si>
  <si>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</si>
  <si>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</si>
  <si>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</si>
  <si>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</si>
  <si>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</si>
  <si>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</si>
  <si>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</si>
  <si>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</si>
  <si>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</si>
  <si>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</si>
  <si>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</si>
  <si>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</si>
  <si>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</si>
  <si>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</si>
  <si>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</si>
  <si>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</si>
  <si>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</si>
  <si>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</si>
  <si>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</si>
  <si>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</si>
  <si>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</si>
  <si>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</si>
  <si>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</si>
  <si>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</si>
  <si>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</si>
  <si>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</si>
  <si>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</si>
  <si>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</si>
  <si>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</si>
  <si>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</si>
  <si>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</si>
  <si>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</si>
  <si>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</si>
  <si>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</si>
  <si>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</si>
  <si>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</si>
  <si>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</si>
  <si>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</si>
  <si>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</si>
  <si>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</si>
  <si>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</si>
  <si>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</si>
  <si>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</si>
  <si>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</si>
  <si>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</si>
  <si>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</si>
  <si>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</si>
  <si>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</si>
  <si>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</si>
  <si>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</si>
  <si>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</si>
  <si>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</si>
  <si>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</si>
  <si>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</si>
  <si>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</si>
  <si>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</si>
  <si>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</si>
  <si>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</si>
  <si>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</si>
  <si>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</si>
  <si>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</si>
  <si>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</si>
  <si>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</si>
  <si>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</si>
  <si>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</si>
  <si>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</si>
  <si>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</si>
  <si>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</si>
  <si>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</si>
  <si>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</si>
  <si>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</si>
  <si>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</si>
  <si>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</si>
  <si>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</si>
  <si>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</si>
  <si>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</si>
  <si>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</si>
  <si>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</si>
  <si>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</si>
  <si>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</si>
  <si>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</si>
  <si>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</si>
  <si>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</si>
  <si>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</si>
  <si>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</si>
  <si>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</si>
  <si>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</si>
  <si>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</si>
  <si>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</si>
  <si>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</si>
  <si>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</si>
  <si>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</si>
  <si>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</si>
  <si>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</si>
  <si>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</si>
  <si>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</si>
  <si>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</si>
  <si>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</si>
  <si>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</si>
  <si>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</si>
  <si>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</si>
  <si>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</si>
  <si>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</si>
  <si>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</si>
  <si>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</si>
  <si>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</si>
  <si>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</si>
  <si>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</si>
  <si>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</si>
  <si>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</si>
  <si>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</si>
  <si>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</si>
  <si>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</si>
  <si>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</si>
  <si>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</si>
  <si>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</si>
  <si>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</si>
  <si>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</si>
  <si>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</si>
  <si>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</si>
  <si>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</si>
  <si>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</si>
  <si>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</si>
  <si>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</si>
  <si>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</si>
  <si>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</si>
  <si>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</si>
  <si>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</si>
  <si>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</si>
  <si>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</si>
  <si>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</si>
  <si>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</si>
  <si>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</si>
  <si>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</si>
  <si>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</si>
  <si>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</si>
  <si>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</si>
  <si>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</si>
  <si>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</si>
  <si>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</si>
  <si>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</si>
  <si>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</si>
  <si>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</si>
  <si>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</si>
  <si>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</si>
  <si>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</si>
  <si>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</si>
  <si>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</si>
  <si>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</si>
  <si>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</si>
  <si>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</si>
  <si>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</si>
  <si>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</si>
  <si>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</si>
  <si>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</si>
  <si>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</si>
  <si>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</si>
  <si>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</si>
  <si>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</si>
  <si>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</si>
  <si>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</si>
  <si>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</si>
  <si>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</si>
  <si>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</si>
  <si>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</si>
  <si>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</si>
  <si>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</si>
  <si>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</si>
  <si>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</si>
  <si>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</si>
  <si>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</si>
  <si>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</si>
  <si>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</si>
  <si>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</si>
  <si>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</si>
  <si>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</si>
  <si>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</si>
  <si>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</si>
  <si>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</si>
  <si>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</si>
  <si>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</si>
  <si>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</si>
  <si>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</si>
  <si>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</si>
  <si>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</si>
  <si>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</si>
  <si>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</si>
  <si>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</si>
  <si>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</si>
  <si>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</si>
  <si>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</si>
  <si>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</si>
  <si>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</si>
  <si>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</si>
  <si>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</si>
  <si>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</si>
  <si>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</si>
  <si>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</si>
  <si>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</si>
  <si>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</si>
  <si>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</si>
  <si>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</si>
  <si>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</si>
  <si>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</si>
  <si>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</si>
  <si>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</si>
  <si>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</si>
  <si>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</si>
  <si>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</si>
  <si>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</si>
  <si>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</si>
  <si>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</si>
  <si>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</si>
  <si>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</si>
  <si>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</si>
  <si>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</si>
  <si>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</si>
  <si>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</si>
  <si>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</si>
  <si>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</si>
  <si>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</si>
  <si>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</si>
  <si>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</si>
  <si>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</si>
  <si>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</si>
  <si>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</si>
  <si>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</si>
  <si>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</si>
  <si>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</si>
  <si>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</si>
  <si>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</si>
  <si>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</si>
  <si>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</si>
  <si>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</si>
  <si>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</si>
  <si>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</si>
  <si>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</si>
  <si>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</si>
  <si>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</si>
  <si>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</si>
  <si>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</si>
  <si>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</si>
  <si>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</si>
  <si>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</si>
  <si>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</si>
  <si>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</si>
  <si>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</si>
  <si>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</si>
  <si>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</si>
  <si>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</si>
  <si>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</si>
  <si>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</si>
  <si>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</si>
  <si>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</si>
  <si>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</si>
  <si>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</si>
  <si>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</si>
  <si>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</si>
  <si>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</si>
  <si>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</si>
  <si>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</si>
  <si>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</si>
  <si>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</si>
  <si>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</si>
  <si>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</si>
  <si>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</si>
  <si>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</si>
  <si>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</si>
  <si>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</si>
  <si>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</si>
  <si>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</si>
  <si>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</si>
  <si>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</si>
  <si>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</si>
  <si>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</si>
  <si>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</si>
  <si>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</si>
  <si>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</si>
  <si>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</si>
  <si>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</si>
  <si>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</si>
  <si>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</si>
  <si>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</si>
  <si>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</si>
  <si>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</si>
  <si>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</si>
  <si>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</si>
  <si>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</si>
  <si>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</si>
  <si>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</si>
  <si>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</si>
  <si>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</si>
  <si>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</si>
  <si>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</si>
  <si>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</si>
  <si>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</si>
  <si>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</si>
  <si>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</si>
  <si>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</si>
  <si>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</si>
  <si>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</si>
  <si>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</si>
  <si>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</si>
  <si>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</si>
  <si>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</si>
  <si>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</si>
  <si>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</si>
  <si>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</si>
  <si>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</si>
  <si>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</si>
  <si>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</si>
  <si>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</si>
  <si>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</si>
  <si>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</si>
  <si>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</si>
  <si>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</si>
  <si>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</si>
  <si>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</si>
  <si>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</si>
  <si>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</si>
  <si>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</si>
  <si>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</si>
  <si>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</si>
  <si>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</si>
  <si>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</si>
  <si>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</si>
  <si>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</si>
  <si>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</si>
  <si>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</si>
  <si>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</si>
  <si>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</si>
  <si>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</si>
  <si>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</si>
  <si>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</si>
  <si>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</si>
  <si>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</si>
  <si>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</si>
  <si>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</si>
  <si>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</si>
  <si>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</si>
  <si>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</si>
  <si>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</si>
  <si>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</si>
  <si>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</si>
  <si>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</si>
  <si>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</si>
  <si>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</si>
  <si>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</si>
  <si>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</si>
  <si>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</si>
  <si>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</si>
  <si>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</si>
  <si>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</si>
  <si>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</si>
  <si>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</si>
  <si>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</si>
  <si>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</si>
  <si>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</si>
  <si>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</si>
  <si>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</si>
  <si>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</si>
  <si>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</si>
  <si>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</si>
  <si>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</si>
  <si>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</si>
  <si>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</si>
  <si>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</si>
  <si>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</si>
  <si>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</si>
  <si>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</si>
  <si>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</si>
  <si>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</si>
  <si>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</si>
  <si>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</si>
  <si>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</si>
  <si>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</si>
  <si>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</si>
  <si>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</si>
  <si>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</si>
  <si>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</si>
  <si>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</si>
  <si>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</si>
  <si>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</si>
  <si>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</si>
  <si>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</si>
  <si>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</si>
  <si>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</si>
  <si>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</si>
  <si>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</si>
  <si>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</si>
  <si>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</si>
  <si>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</si>
  <si>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</si>
  <si>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</si>
  <si>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</si>
  <si>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</si>
  <si>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</si>
  <si>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</si>
  <si>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</si>
  <si>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</si>
  <si>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</si>
  <si>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</si>
  <si>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</si>
  <si>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</si>
  <si>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</si>
  <si>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</si>
  <si>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</si>
  <si>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</si>
  <si>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</si>
  <si>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</si>
  <si>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</si>
  <si>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</si>
  <si>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</si>
  <si>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</si>
  <si>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</si>
  <si>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</si>
  <si>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</si>
  <si>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</si>
  <si>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</si>
  <si>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</si>
  <si>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</si>
  <si>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</si>
  <si>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</si>
  <si>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</si>
  <si>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</si>
  <si>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</si>
  <si>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</si>
  <si>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</si>
  <si>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</si>
  <si>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</si>
  <si>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</si>
  <si>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</si>
  <si>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</si>
  <si>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</si>
  <si>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</si>
  <si>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</si>
  <si>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</si>
  <si>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</si>
  <si>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</si>
  <si>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</si>
  <si>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</si>
  <si>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</si>
  <si>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</si>
  <si>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</si>
  <si>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</si>
  <si>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</si>
  <si>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</si>
  <si>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</si>
  <si>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</si>
  <si>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</si>
  <si>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</si>
  <si>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</si>
  <si>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</si>
  <si>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</si>
  <si>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</si>
  <si>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</si>
  <si>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</si>
  <si>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</si>
  <si>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</si>
  <si>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</si>
  <si>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</si>
  <si>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</si>
  <si>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</si>
  <si>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</si>
  <si>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</si>
  <si>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</si>
  <si>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</si>
  <si>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</si>
  <si>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</si>
  <si>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</si>
  <si>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</si>
  <si>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</si>
  <si>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</si>
  <si>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</si>
  <si>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</si>
  <si>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</si>
  <si>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</si>
  <si>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</si>
  <si>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</si>
  <si>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PCM-20251104-00001511</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</si>
  <si>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</si>
  <si>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</si>
  <si>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</si>
  <si>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</si>
  <si>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</si>
  <si>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</si>
  <si>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</si>
  <si>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</si>
  <si>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</si>
  <si>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</si>
  <si>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</si>
  <si>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</si>
  <si>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</si>
  <si>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</si>
  <si>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</si>
  <si>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</si>
  <si>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</si>
  <si>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</si>
  <si>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</si>
  <si>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</si>
  <si>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</si>
  <si>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</si>
  <si>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</si>
  <si>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</si>
  <si>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</si>
  <si>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</si>
  <si>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</si>
  <si>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</si>
  <si>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</si>
  <si>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</si>
  <si>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</si>
  <si>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</si>
  <si>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</si>
  <si>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</si>
  <si>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</si>
  <si>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</si>
  <si>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</si>
  <si>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</si>
  <si>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</si>
  <si>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</si>
  <si>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</si>
  <si>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</si>
  <si>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</si>
  <si>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</si>
  <si>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</si>
  <si>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</si>
  <si>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</si>
  <si>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</si>
  <si>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</si>
  <si>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</si>
  <si>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</si>
  <si>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</si>
  <si>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</si>
  <si>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</si>
  <si>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</si>
  <si>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</si>
  <si>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</si>
  <si>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</si>
  <si>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</si>
  <si>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</si>
  <si>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</si>
  <si>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</si>
  <si>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</si>
  <si>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</si>
  <si>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</si>
  <si>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</si>
  <si>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</si>
  <si>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</si>
  <si>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</si>
  <si>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</si>
  <si>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</si>
  <si>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</si>
  <si>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</si>
  <si>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</si>
  <si>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</si>
  <si>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</si>
  <si>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</si>
  <si>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</si>
  <si>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</si>
  <si>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</si>
  <si>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</si>
  <si>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</si>
  <si>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</si>
  <si>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</si>
  <si>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</si>
  <si>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</si>
  <si>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</si>
  <si>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</si>
  <si>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</si>
  <si>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</si>
  <si>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</si>
  <si>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</si>
  <si>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</si>
  <si>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</si>
  <si>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</si>
  <si>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PCM-20251104-00001537</t>
  </si>
  <si>
    <t>EM Team at building main gate which is closed and owner not responding to our call , power is available in meter and team trying to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</si>
</sst>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0" totalsRowShown="0" headerRowDxfId="31" dataDxfId="30" headerRowBorderDxfId="28" tableBorderDxfId="29">
  <autoFilter ref="A1:L3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302.74498865741043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0.12796296296437504</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7.363425925723277E-2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45965.693414351852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45965.693414351852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45965.693414351852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45965.693414351852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45965.693414351852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45965.693414351852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45965.693414351852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45965.693414351852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45965.693414351852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45965.693414351852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45965.693414351852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45965.693414351852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45965.693414351852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45965.693414351852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45965.693414351852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45965.693414351852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45965.693414351852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45965.693414351852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45965.693414351852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45965.693414351852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45965.693414351852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45965.693414351852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45965.693414351852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45965.693414351852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45965.693414351852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45965.693414351852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45965.693414351852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45965.693414351852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45965.693414351852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45965.693414351852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45965.693414351852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45965.693414351852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45965.693414351852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45965.693414351852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45965.693414351852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45965.693414351852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45965.693414351852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45965.693414351852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45965.693414351852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45965.693414351852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45965.693414351852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45965.693414351852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45965.693414351852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45965.693414351852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45965.693414351852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45965.693414351852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45965.693414351852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45965.693414351852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45965.693414351852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45965.693414351852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45965.693414351852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45965.693414351852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45965.693414351852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45965.693414351852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45965.693414351852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45965.693414351852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45965.693414351852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45965.693414351852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45965.693414351852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45965.693414351852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45965.693414351852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45965.693414351852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45965.693414351852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45965.693414351852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45965.693414351852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45965.693414351852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45965.693414351852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45965.693414351852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45965.693414351852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45965.693414351852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45965.693414351852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45965.693414351852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45965.693414351852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45965.693414351852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45965.693414351852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45965.693414351852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45965.693414351852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45965.693414351852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45965.693414351852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45965.693414351852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45965.693414351852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45965.693414351852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45965.693414351852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45965.693414351852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45965.693414351852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45965.693414351852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45965.693414351852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45965.693414351852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45965.693414351852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45965.693414351852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45965.693414351852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45965.693414351852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45965.693414351852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45965.693414351852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45965.693414351852</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45965.693414351852</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tabSelected="1"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140.6935766203751</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6.9513312500057509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45965.693414351852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45965.693414351852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45965.693414351852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45965.693414351852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45965.693414583337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45965.693414583337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45965.693414583337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45965.693414583337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45965.693414583337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45965.693414583337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45965.693414583337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45965.693414583337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45965.693414583337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45965.693414583337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45965.693414583337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45965.693414583337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45965.693414583337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45965.693414583337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45965.693414583337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45965.693414583337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45965.693414583337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45965.693414583337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45965.693414583337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45965.693414583337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45965.693414583337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45965.693414583337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45965.693414583337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45965.693414583337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45965.693414583337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45965.693414583337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45965.693414583337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45965.693414583337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45965.693414583337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45965.693414583337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45965.693414583337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45965.693414583337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45965.693414583337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45965.693414583337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45965.693414583337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45965.693414583337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45965.693414583337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45965.693414583337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45965.693414583337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45965.693414583337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45965.693414583337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45965.693414583337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45965.693414583337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45965.693414583337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45965.693414583337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45965.693414583337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45965.693414583337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45965.693414583337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45965.693414583337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45965.693414583337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45965.693414583337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45965.693414583337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45965.693414583337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45965.693414583337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45965.693414583337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45965.693414583337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45965.693414583337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45965.693414583337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45965.693414583337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45965.693414583337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45965.693414583337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45965.693414583337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45965.693414583337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45965.693414583337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45965.693414583337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45965.693414583337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45965.693414583337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45965.693414583337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45965.693414583337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45965.693414583337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45965.693414583337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45965.693414583337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45965.693414583337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45965.693414583337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45965.693414583337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45965.693414583337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45965.693414583337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45965.693414583337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45965.693414583337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45965.693414583337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45965.693414583337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45965.693414583337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45965.693414583337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45965.693414583337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45965.693414583337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45965.693414583337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45965.693414583337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45965.693414583337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45965.693414583337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45965.693414583337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45965.693414583337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45965.693414583337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45965.693414583337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45965.693414583337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45965.693414583337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45965.693414583337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45965.693414583337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45965.693414583337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45965.693414583337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45965.693414583337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45965.693414583337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45965.693414583337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45965.693414583337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45965.693414583337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45965.693414583337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45965.693414583337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45965.693414583337</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45965.693414583337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45965.693414583337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45965.693414583337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45965.693414583337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45965.693414583337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45965.693414583337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45965.693414583337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45965.693414583337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45965.693414583337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45965.693414583337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45965.693414583337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45965.693414583337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45965.693414583337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45965.693414583337</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45965.693414583337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45965.693414583337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45965.693414583337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45965.693414583337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45965.693414583337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45965.693414583337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45965.693414583337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45965.693414583337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45965.693414583337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45965.693414583337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45965.693414583337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45965.693414583337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45965.693414583337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45965.693414583337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45965.693414583337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45965.693414583337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45965.693414583337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45965.693414583337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45965.693414583337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45965.693414583337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45965.693414583337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45965.693414583337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45965.693414583337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45965.693414583337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45965.693414583337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45965.693414583337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45965.693414583337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45965.693414583337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45965.693414583337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45965.693414583337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45965.693414583337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45965.693414583337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45965.693414583337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45965.693414583337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45965.693414583337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45965.693414583337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45965.693414583337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45965.693414583337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45965.693414583337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45965.693414583337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45965.693414583337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45965.693414583337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45965.693414583337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45965.693414583337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45965.693414583337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45965.693414583337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45965.693414583337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45965.693414583337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45965.693414583337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45965.693414583337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45965.693414583337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45965.693414583337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45965.693414583337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45965.693414583337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45965.693414583337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45965.693414583337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45965.693414583337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45965.693414583337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45965.693414583337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45965.693414583337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45965.693414583337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45965.693414583337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45965.693414583337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45965.693414583337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45965.693414583337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45965.693414583337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45965.693414583337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45965.693414583337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45965.693414583337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45965.693414583337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45965.693414583337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45965.693414583337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45965.693414583337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45965.693414583337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45965.693414583337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45965.693414583337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45965.693414583337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45965.693414583337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45965.693414583337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45965.693414583337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45965.693414583337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45965.693414583337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45965.693414583337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45965.693414583337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45965.693414583337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45965.693414583337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45965.693414583337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45965.693414583337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45965.693414583337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45965.693414583337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45965.693414583337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45965.693414583337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45965.693414583337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45965.693414583337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45965.693414583337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45965.693414583337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45965.693414583337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45965.693414583337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45965.693414583337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45965.693414583337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45965.693414583337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45965.693414583337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45965.693414583337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45965.693414583337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45965.693414583337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45965.693414583337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45965.693414583337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45965.693414583337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45965.693414583337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45965.693414583337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45965.693414583337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45965.693414583337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45965.693414583337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45965.693414583337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45965.693414583337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45965.693414583337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45965.693414583337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45965.693414583337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45965.693414583337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45965.693414583337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45965.693414583337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45965.693414583337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45965.693414583337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45965.693414583337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45965.693414583337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45965.693414583337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45965.693414583337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45965.693414583337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45965.693414583337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45965.693414583337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45965.693414583337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45965.693414583337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45965.693414583337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45965.693414583337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45965.693414583337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45965.693414583337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45965.693414583337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45965.693414583337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45965.693414583337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45965.693414583337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45965.693414583337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45965.693414583337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45965.693414583337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45965.693414583337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45965.693414583337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45965.693414583337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45965.693414583337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45965.693414583337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45965.693414583337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45965.693414583337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45965.693414583337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45965.693414583337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45965.693414583337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45965.693414583337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45965.693414583337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45965.693414583337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45965.693414583337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45965.693414583337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45965.693414583337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45965.693414583337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45965.693414583337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45965.693414583337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45965.693414583337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45965.693414583337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45965.693414583337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45965.693414583337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45965.693414583337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45965.693414583337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45965.693414583337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45965.693414583337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45965.693414583337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45965.693414583337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45965.693414583337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45965.693414583337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45965.693414583337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45965.693414583337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45965.693414583337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45965.693414583337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45965.693414583337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45965.693414583337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45965.693414583337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45965.693414583337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45965.693414583337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45965.693414583337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45965.693414583337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45965.693414583337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45965.693414583337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45965.693414583337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45965.693414583337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45965.693414583337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45965.693414583337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45965.693414583337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45965.693414583337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45965.693414583337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45965.693414583337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45965.693414583337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45965.693414583337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45965.693414583337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45965.693414583337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45965.693414583337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45965.693414583337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45965.693414583337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45965.693414583337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45965.693414583337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45965.693414583337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45965.693414583337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45965.693414583337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45965.693414583337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45965.693414583337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45965.693414583337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45965.693414583337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45965.693414583337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45965.693414583337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45965.693414583337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45965.693414583337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45965.693414583337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45965.693414583337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45965.693414583337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45965.693414583337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45965.693414583337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45965.693414583337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45965.693414583337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45965.693414583337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45965.693414583337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45965.693414583337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45965.693414583337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45965.693414583337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45965.693414583337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45965.693414583337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45965.693414583337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45965.693414583337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45965.693414583337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45965.693414583337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45965.693414583337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45965.693414583337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45965.693414583337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45965.693414583337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45965.693414583337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45965.693414583337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45965.693414583337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45965.693414583337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45965.693414583337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45965.693414583337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45965.693414583337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45965.693414583337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45965.693414583337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45965.693414583337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45965.693414583337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45965.693414583337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45965.693414583337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45965.693414583337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45965.693414583337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45965.693414583337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45965.693414583337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45965.693414583337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45965.693414583337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45965.693414583337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45965.693414583337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45965.693414583337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45965.693414583337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45965.693414583337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45965.693414583337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45965.693414583337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45965.693414583337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45965.693414583337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45965.693414583337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45965.693414583337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45965.693414583337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45965.693414583337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45965.693414583337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45965.693414583337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45965.693414583337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45965.693414583337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45965.693414583337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45965.693414583337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45965.693414583337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45965.693414583337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45965.693414583337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45965.693414583337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45965.693414583337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45965.693414583337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45965.693414583337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45965.693414583337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45965.693414583337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45965.693414583337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45965.693414583337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45965.693414583337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45965.693414583337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45965.693414583337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45965.693414583337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45965.693414583337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45965.693414583337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45965.693414583337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45965.693414583337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45965.693414583337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45965.693414583337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45965.693414583337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45965.693414583337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45965.693414583337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45965.693414583337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45965.693414583337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45965.693414583337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45965.693414583337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45965.693414583337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45965.693414583337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45965.693414583337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45965.693414583337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45965.693414583337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45965.693414583337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45965.693414583337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45965.693414583337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45965.693414583337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45965.693414583337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45965.693414583337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45965.693414583337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45965.693414583337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45965.693414583337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45965.693414583337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45965.693414583337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45965.693414583337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45965.693414583337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45965.693414583337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45965.693414583337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45965.693414583337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45965.693414583337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45965.693414583337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45965.693414583337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45965.693414583337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45965.693414583337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45965.693414583337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45965.693414583337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45965.693414583337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45965.693414583337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45965.693414583337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45965.693414583337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45965.693414583337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45965.693414583337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45965.693414583337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45965.693414583337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45965.693414583337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45965.693414583337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45965.693414583337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45965.693414583337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45965.693414583337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45965.693414583337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45965.693414583337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45965.693414583337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45965.693414583337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45965.693414583337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45965.693414583337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45965.693414583337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45965.693414583337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45965.693414583337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45965.693414583337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45965.693414583337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45965.693414583337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45965.693414583337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45965.693414583337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45965.693414583337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45965.693414583337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45965.693414583337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45965.693414583337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45965.693414583337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45965.693414583337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45965.693414583337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45965.693414583337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45965.693414583337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45965.693414583337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45965.693414583337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45965.693414583337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45965.693414583337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45965.693414583337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45965.693414583337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45965.693414583337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45965.693414583337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45965.693414583337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45965.693414583337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45965.693414583337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45965.693414583337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45965.693414583337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45965.693414583337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45965.693414583337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45965.693414583337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45965.693414583337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45965.693414583337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45965.693414583337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45965.693414583337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45965.693414583337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45965.693414583337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45965.693414583337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45965.693414583337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45965.693414583337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45965.693414583337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45965.693414583337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45965.693414583337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45965.693414583337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45965.693414583337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45965.693414583337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45965.693414583337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45965.693414583337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45965.693414583337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45965.693414583337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45965.693414583337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45965.693414583337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45965.693414583337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45965.693414583337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45965.693414583337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45965.693414583337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45965.693414583337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45965.693414583337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45965.693414583337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45965.693414583337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45965.693414583337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45965.693414583337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45965.693414583337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45965.693414583337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45965.693414583337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45965.693414583337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45965.693414583337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45965.693414583337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45965.693414583337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45965.693414583337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45965.693414583337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45965.693414583337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45965.693414583337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45965.693414583337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45965.693414583337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45965.693414583337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45965.693414583337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45965.693414583337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45965.693414583337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45965.693414583337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45965.693414583337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45965.693414583337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45965.693414583337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45965.693414583337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45965.693414583337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45965.693414583337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45965.693414583337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45965.693414583337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45965.693414583337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45965.693414583337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45965.693414583337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45965.693414583337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45965.693414583337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45965.693414583337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45965.693414583337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45965.693414583337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45965.693414583337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45965.693414583337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45965.693414583337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45965.693414583337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45965.693414583337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45965.693414583337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45965.693414583337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45965.693414583337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45965.693414583337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45965.693414583337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45965.693414583337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45965.693414583337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45965.693414583337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45965.693414583337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45965.693414583337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45965.693414583337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45965.693414583337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45965.693414583337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45965.693414583337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45965.693414583337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45965.693414583337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45965.693414583337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45965.693414583337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45965.693414583337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45965.693414583337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45965.693414583337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45965.693414583337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45965.693414583337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45965.693414583337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45965.693414583337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45965.693414583337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45965.693414583337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45965.693414583337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45965.693414583337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45965.693414583337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45965.693414583337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45965.693414583337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45965.693414583337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45965.693414583337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45965.693414583337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45965.693414583337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45965.693414583337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45965.693414583337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45965.693414583337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45965.693414583337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45965.693414583337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45965.693414583337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45965.693414583337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45965.693414583337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45965.693414583337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45965.693414583337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45965.693414583337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45965.693414583337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45965.693414583337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45965.693414583337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45965.693414583337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45965.693414583337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45965.693414583337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45965.693414583337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45965.693414583337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45965.693414583337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45965.693414583337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45965.693414583337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45965.693414583337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45965.693414583337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45965.693414583337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45965.693414583337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45965.693414583337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45965.693414583337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45965.693414583337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45965.693414583337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45965.693414583337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45965.693414583337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45965.693414583337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45965.693414583337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45965.693414583337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45965.693414583337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45965.693414583337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45965.693414583337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45965.693414583337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45965.693414583337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45965.693414583337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45965.693414583337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45965.693414583337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45965.693414583337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45965.693414583337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45965.693414583337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45965.693414583337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45965.693414583337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45965.693414583337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45965.693414583337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45965.693414583337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45965.693414583337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45965.693414583337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45965.693414583337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45965.693414583337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45965.693414583337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45965.693414583337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45965.693414583337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45965.693414583337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45965.693414583337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45965.693414583337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45965.693414583337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45965.693414583337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45965.693414583337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45965.693414583337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45965.693414583337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45965.693414583337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45965.693414583337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45965.693414583337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45965.693414583337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45965.693414583337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45965.693414583337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45965.693414583337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45965.693414583337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45965.693414583337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45965.693414583337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45965.693414583337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45965.693414583337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45965.693414583337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45965.693414583337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45965.693414583337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45965.693414583337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45965.693414583337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45965.693414583337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45965.693414583337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45965.693414583337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45965.693414583337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45965.693414583337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45965.693414583337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45965.693414583337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45965.693414583337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45965.693414583337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45965.693414583337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45965.693414583337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45965.693414583337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45965.693414583337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45965.693414583337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45965.693414583337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45965.693414583337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45965.693414583337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45965.693414583337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45965.693414583337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45965.693414583337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45965.693414583337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45965.693414583337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45965.693414583337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45965.693414583337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45965.693414583337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45965.693414583337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45965.693414583337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45965.693414583337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45965.693414583337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45965.693414583337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45965.693414583337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45965.693414583337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45965.693414583337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45965.693414583337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45965.693414583337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45965.693414583337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45965.693414583337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45965.693414583337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45965.693414583337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45965.693414583337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45965.693414583337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45965.693414583337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45965.693414583337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45965.693414583337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45965.693414583337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45965.693414583337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45965.693414583337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45965.693414583337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45965.693414583337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45965.693414583337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45965.693414583337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45965.693414583337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45965.693414583337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45965.693414583337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45965.693414583337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45965.693414583337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45965.693414583337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45965.693414583337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45965.693414583337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45965.693414583337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45965.693414583337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45965.693414583337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45965.693414583337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45965.693414583337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45965.693414583337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45965.693414583337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45965.693414583337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45965.693414583337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45965.693414583337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45965.693414583337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45965.693414583337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45965.693414583337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45965.693414583337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45965.693414583337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45965.693414583337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45965.693414583337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45965.693414583337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45965.693414583337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45965.693414583337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45965.693414583337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45965.693414583337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45965.693414583337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45965.693414583337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45965.693414583337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45965.693414583337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45965.693414583337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45965.693414583337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45965.693414583337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45965.693414583337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45965.693414583337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45965.693414583337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45965.693414583337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45965.693414583337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45965.693414583337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45965.693414583337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45965.693414583337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45965.693414583337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45965.693414583337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45965.693414583337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45965.693414583337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45965.693414583337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45965.693414583337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45965.693414583337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45965.693414583337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45965.693414583337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45965.693414583337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45965.693414583337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45965.693414583337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45965.693414583337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45965.693414583337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45965.693414583337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45965.693414583337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45965.693414583337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45965.693414583337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45965.693414583337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45965.693414583337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45965.693414583337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45965.693414583337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45965.693414583337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45965.693414583337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45965.693414583337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45965.693414583337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45965.693414583337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45965.693414583337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45965.693414583337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45965.693414583337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45965.693414583337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45965.693414583337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45965.693414583337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45965.693414583337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45965.693414583337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45965.693414583337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45965.693414583337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45965.693414583337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45965.693414583337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45965.693414583337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45965.693414583337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45965.693414583337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45965.693414583337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45965.693414583337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45965.693414583337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45965.693414583337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45965.693414583337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45965.693414583337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45965.693414583337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45965.693414583337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45965.693414583337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45965.693414583337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45965.693414583337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45965.693414583337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45965.693414583337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45965.693414583337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45965.693414583337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45965.693414583337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45965.693414583337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45965.693414583337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45965.693414583337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45965.693414583337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45965.693414583337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45965.693414583337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45965.693414583337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45965.693414583337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45965.693414583337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45965.693414583337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45965.693414583337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45965.693414583337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45965.693414583337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45965.693414583337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45965.693414583337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45965.693414583337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45965.693414583337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45965.693414583337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45965.693414583337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45965.693414583337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45965.693414583337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45965.693414583337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45965.693414583337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45965.693414583337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45965.693414583337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45965.693414583337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45965.693414583337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45965.693414583337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45965.693414583337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45965.693414583337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45965.693414583337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45965.693414583337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45965.693414583337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45965.693414583337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45965.693414583337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45965.693414583337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45965.693414583337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45965.693414583337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45965.693414583337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45965.693414583337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45965.693414583337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45965.693414583337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45965.693414583337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45965.693414583337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45965.693414583337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45965.693414583337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45965.693414583337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45965.693414583337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45965.693414583337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45965.693414583337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45965.693414583337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45965.693414583337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45965.693414583337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45965.693414583337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45965.693414583337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45965.693414583337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45965.693414583337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45965.693414583337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45965.693414583337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45965.693414583337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45965.693414583337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45965.693414583337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45965.693414583337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45965.693414583337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45965.693414583337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45965.693414583337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45965.693414583337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45965.693414583337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45965.693414583337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45965.693414583337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45965.693414583337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45965.693414583337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45965.693414583337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45965.693414583337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45965.693414583337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45965.693414583337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45965.693414583337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45965.693414583337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45965.693414583337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45965.693414583337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45965.693414583337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45965.693414583337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45965.693414583337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45965.693414583337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45965.693414583337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45965.693414583337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45965.693414583337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45965.693414583337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45965.693414583337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45965.693414583337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45965.693414583337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45965.693414583337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45965.693414583337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45965.693414583337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45965.693414583337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45965.693414583337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45965.693414583337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45965.693414583337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45965.693414583337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45965.693414583337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45965.693414583337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45965.693414583337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45965.693414583337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45965.693414583337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45965.693414583337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45965.693414583337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45965.693414583337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45965.693414583337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45965.693414583337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45965.693414583337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45965.693414583337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45965.693414583337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45965.693414583337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45965.693414583337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45965.693414583337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45965.693414583337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45965.693414583337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45965.693414583337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45965.693414583337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45965.693414583337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45965.693414583337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45965.693414583337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45965.693414583337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45965.693414583337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45965.693414583337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45965.693414583337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45965.693414583337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45965.693414583337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45965.693414583337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45965.693414583337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45965.693414583337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45965.693414583337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45965.693414583337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45965.693414583337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45965.693414583337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45965.693414583337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45965.693414583337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45965.693414583337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45965.693414583337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45965.693414583337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45965.693414583337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45965.693414583337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45965.693414583337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45965.693414583337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45965.693414583337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45965.693414583337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45965.693414583337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45965.693414583337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45965.693414583337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45965.693414583337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45965.693414583337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45965.693414583337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45965.693414583337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45965.693414583337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45965.693414583337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45965.693414583337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45965.693414583337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45965.693414583337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45965.693414583337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45965.693414583337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45965.693414583337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45965.693414583337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45965.693414583337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45965.693414583337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45965.693414583337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45965.693414583337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45965.693414583337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45965.693414583337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45965.693414583337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45965.693414583337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45965.693414583337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45965.693414583337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45965.693414583337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45965.693414583337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45965.693414583337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45965.693414583337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45965.693414583337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45965.693414583337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45965.693414583337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45965.693414583337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45965.693414583337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45965.693414583337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45965.693414583337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45965.693414583337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45965.693414583337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45965.693414583337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45965.693414583337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45965.693414583337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45965.693414583337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45965.693414583337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45965.693414583337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45965.693414583337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45965.693414583337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45965.693414583337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45965.693414583337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45965.693414583337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45965.693414583337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45965.693414583337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45965.693414583337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45965.693414583337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45965.693414583337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45965.693414583337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45965.693414583337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45965.693414583337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45965.693414583337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45965.693414583337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45965.693414583337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45965.693414583337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45965.693414583337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45965.693414583337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45965.693414583337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45965.693414583337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45965.693414583337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45965.693414583337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45965.693414583337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45965.693414583337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45965.693414583337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45965.693414583337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45965.693414583337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45965.693414583337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45965.693414583337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45965.693414583337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45965.693414583337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45965.693414583337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45965.693414583337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45965.693414583337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45965.693414583337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45965.693414583337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45965.693414583337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45965.693414583337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45965.693414583337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45965.693414583337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45965.693414583337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45965.693414583337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45965.693414583337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45965.693414583337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45965.693414583337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45965.693414583337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45965.693414583337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45965.693414583337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45965.693414583337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45965.693414583337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45965.693414583337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45965.693414583337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45965.693414583337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45965.693414583337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45965.693414583337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45965.693414583337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45965.693414583337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45965.693414583337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45965.693414583337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45965.693414583337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45965.693414583337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45965.693414583337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45965.693414583337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45965.693414583337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45965.693414583337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45965.693414583337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45965.693414583337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45965.693414583337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45965.693414583337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45965.693414583337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45965.693414583337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45965.693414583337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45965.693414583337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45965.693414583337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45965.693414583337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45965.693414583337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45965.693414583337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45965.693414583337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45965.693414583337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45965.693414583337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45965.693414583337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45965.693414583337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45965.693414583337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45965.693414583337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45965.693414583337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45965.693414583337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45965.693414583337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45965.693414583337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45965.693414583337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45965.693414583337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45965.693414583337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45965.693414583337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45965.693414583337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45965.693414583337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45965.693414583337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45965.693414583337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45965.693414583337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45965.693414583337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45965.693414583337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45965.693414583337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45965.693414583337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45965.693414583337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45965.693414583337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45965.693414583337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45965.693414583337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45965.693414583337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45965.693414583337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45965.693414583337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45965.693414583337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45965.693414583337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45965.693414583337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45965.693414583337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45965.693414583337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45965.693414583337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45965.693414583337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45965.693414583337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45965.693414583337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45965.693414583337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45965.693414583337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45965.693414583337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45965.693414583337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45965.693414583337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45965.693414583337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45965.693414583337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45965.693414583337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45965.693414583337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45965.693414583337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45965.693414583337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45965.693414583337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45965.693414583337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45965.693414583337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45965.693414583337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45965.693414583337</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262.21269699074037</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37273</v>
      </c>
      <c r="E3" s="97" t="s">
        <v>39021</v>
      </c>
      <c r="F3" s="122"/>
      <c r="G3" s="123">
        <f ca="1">IFERROR(NOW()-F3,"")</f>
        <v>45965.693414583337</v>
      </c>
      <c r="H3" s="122">
        <v>45965.562152777777</v>
      </c>
      <c r="I3" s="118" t="str">
        <f>IFERROR(VLOOKUP(D3,DB!A:F,6,0),"")</f>
        <v>Generator-SG</v>
      </c>
      <c r="J3" s="118" t="str">
        <f>IFERROR(VLOOKUP(D3,DB!A:G,7,0),"")</f>
        <v>No BB Shifted</v>
      </c>
      <c r="K3" s="124" t="s">
        <v>39115</v>
      </c>
      <c r="L3" s="120" t="str">
        <f>IFERROR(VLOOKUP(D3,DB!A:I,9,0),"")</f>
        <v>Latis</v>
      </c>
    </row>
    <row r="4" spans="1:16" ht="15" customHeight="1">
      <c r="A4" s="118"/>
      <c r="B4" s="118" t="str">
        <f>IFERROR(VLOOKUP(D4,DB!A:K,11,0),"")</f>
        <v/>
      </c>
      <c r="C4" s="119"/>
      <c r="D4" s="93"/>
      <c r="E4" s="97"/>
      <c r="F4" s="122"/>
      <c r="G4" s="123">
        <f ca="1">IFERROR(NOW()-F4,"")</f>
        <v>45965.693414583337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45965.693414583337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45965.693414583337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45965.693414583337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45965.693414583337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45965.693414583337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45965.693414583337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45965.693414583337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45965.693414583337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45965.693414583337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45965.693414583337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45965.693414583337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45965.693414583337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45965.693414583337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45965.693414583337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45965.693414583337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45965.693414583337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45965.693414583337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45965.693414583337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45965.693414583337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45965.693414583337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45965.693414583337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45965.693414583337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45965.693414583337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45965.693414583337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45965.693414583337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45965.693414583337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45965.693414583337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45965.693414583337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45965.693414583337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45965.693414583337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45965.693414583337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45965.693414583337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45965.693414583337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45965.693414583337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45965.693414583337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45965.693414583337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45965.693414583337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45965.693414583337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45965.693414583337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45965.693414583337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45965.693414583337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45965.693414583337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45965.693414583337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45965.693414583337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45965.693414583337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45965.693414583337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45965.693414583337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45965.693414583337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45965.693414583337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45965.693414583337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45965.693414583337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45965.693414583337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45965.693414583337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45965.693414583337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45965.693414583337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45965.693414583337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45965.693414583337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45965.693414583337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45965.693414583337</v>
      </c>
      <c r="H63" s="122"/>
      <c r="I63" s="118" t="str">
        <f>IFERROR(VLOOKUP(D63,DB!A:F,6,0),"")</f>
        <v/>
      </c>
      <c r="J63" s="118" t="str">
        <f>IFERROR(VLOOKUP(D63,DB!A:G,7,0),"")</f>
        <v/>
      </c>
      <c r="K63" s="124"/>
      <c r="L63" s="120" t="str">
        <f>IFERROR(VLOOKUP(D63,DB!A:I,9,0),"")</f>
        <v/>
      </c>
    </row>
    <row r="64" spans="1:12" ht="15" customHeight="1">
      <c r="A64" s="125"/>
      <c r="B64" s="125" t="str">
        <f>IFERROR(VLOOKUP(D64,DB!A:K,11,0),"")</f>
        <v/>
      </c>
      <c r="C64" s="126"/>
      <c r="D64" s="127"/>
      <c r="E64" s="128"/>
      <c r="F64" s="129"/>
      <c r="G64" s="130">
        <f ca="1">IFERROR(NOW()-F64,"")</f>
        <v>45965.693414583337</v>
      </c>
      <c r="H64" s="129"/>
      <c r="I64" s="125" t="str">
        <f>IFERROR(VLOOKUP(D64,DB!A:F,6,0),"")</f>
        <v/>
      </c>
      <c r="J64" s="125" t="str">
        <f>IFERROR(VLOOKUP(D64,DB!A:G,7,0),"")</f>
        <v/>
      </c>
      <c r="K64" s="131"/>
      <c r="L64" s="127" t="str">
        <f>IFERROR(VLOOKUP(D64,DB!A:I,9,0),"")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1"/>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73.861354166663659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39.504537268519925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17.032303472224157</v>
      </c>
      <c r="H4" s="152">
        <v>45948.661111111112</v>
      </c>
      <c r="I4" s="151" t="str">
        <f>IFERROR(VLOOKUP(D4,DB!A:F,6,0),"")</f>
        <v>SCECO</v>
      </c>
      <c r="J4" s="151" t="str">
        <f>IFERROR(VLOOKUP(D4,DB!A:G,7,0),"")</f>
        <v>Dead</v>
      </c>
      <c r="K4" s="151" t="s">
        <v>39121</v>
      </c>
      <c r="L4" s="151" t="str">
        <f>IFERROR(VLOOKUP(D4,DB!A:I,9,0),"")</f>
        <v>Latis</v>
      </c>
    </row>
    <row r="5" spans="1:13" ht="30.75">
      <c r="A5" s="151" t="s">
        <v>39122</v>
      </c>
      <c r="B5" s="151" t="str">
        <f>IFERROR(VLOOKUP(D5,DB!A:K,11,0),"")</f>
        <v>R5</v>
      </c>
      <c r="C5" s="151">
        <v>1</v>
      </c>
      <c r="D5" s="151" t="s">
        <v>32026</v>
      </c>
      <c r="E5" s="151" t="s">
        <v>39021</v>
      </c>
      <c r="F5" s="152">
        <v>45965.629432870373</v>
      </c>
      <c r="G5" s="153">
        <f ca="1">IFERROR(NOW()-F5,"")</f>
        <v>6.3981712963141035E-2</v>
      </c>
      <c r="H5" s="152">
        <v>45965.623877314814</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45965.693414583337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45965.693414583337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45965.693414583337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45965.693414583337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45965.693414583337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45965.693414583337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45965.693414583337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45965.693414583337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45965.693414583337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45965.693414583337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45965.693414583337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45965.693414583337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45965.693414583337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45965.693414583337</v>
      </c>
      <c r="H19" s="152"/>
      <c r="I19" s="151" t="str">
        <f>IFERROR(VLOOKUP(D19,DB!A:F,6,0),"")</f>
        <v/>
      </c>
      <c r="J19" s="151" t="str">
        <f>IFERROR(VLOOKUP(D19,DB!A:G,7,0),"")</f>
        <v/>
      </c>
      <c r="K19" s="151"/>
      <c r="L19" s="151" t="str">
        <f>IFERROR(VLOOKUP(D19,DB!A:I,9,0),"")</f>
        <v/>
      </c>
    </row>
    <row r="20" spans="1:12" ht="15">
      <c r="A20" s="157"/>
      <c r="B20" s="157" t="str">
        <f>IFERROR(VLOOKUP(D20,DB!A:K,11,0),"")</f>
        <v/>
      </c>
      <c r="C20" s="157"/>
      <c r="D20" s="157"/>
      <c r="E20" s="157"/>
      <c r="F20" s="158"/>
      <c r="G20" s="159">
        <f ca="1">IFERROR(NOW()-F20,"")</f>
        <v>45965.693414583337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45965.693414583337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45965.693414583337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45965.693414583337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45965.693414583337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45965.693414583337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45965.693414583337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45965.693414583337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45965.693414583337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45965.693414583337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45965.693414583337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45965.693414583337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45965.693414583337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45965.693414583337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45965.693414583337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45965.693414583337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45965.693414583337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45965.693414583337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45965.693414583337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45965.693414583337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45965.693414583337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45965.693414583337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45965.693414583337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45965.693414583337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45965.693414583337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45965.693414583337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45965.693414583337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45965.693414583337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45965.693414583337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45965.693414583337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45965.693414583337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45965.693414583337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45965.693414583337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45965.693414583337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45965.693414583337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45965.693414583337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45965.693414583337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45965.693414583337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45965.693414583337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45965.693414583337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45965.693414583337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45965.693414583337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45965.693414583337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45965.693414583337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45965.693414583337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45965.693414583337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45965.693414583337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45965.693414583337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45965.693414583337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45965.693414583337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45965.693414583337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45965.693414583337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45965.693414583337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45965.693414583337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45965.693414583337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45965.693414583337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45965.693414583337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45965.693414583337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45965.693414583337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45965.693414583337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45965.693414583337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45965.693414583337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45965.693414583337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45965.693414583337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45965.693414583337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45965.693414583337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45965.693414583337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45965.693414583337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45965.693414583337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45965.693414583337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45965.693414583337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45965.693414583337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45965.693414583337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45965.693414583337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45965.693414583337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45965.693414583337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45965.693414583337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45965.693414583337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45965.693414583337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45965.693414583337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45965.693414583337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45965.693414583337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45965.693414583337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45965.693414583337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45965.693414583337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45965.693414583337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45965.693414583337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45965.693414583337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45965.693414583337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45965.693414583337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45965.693414583337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45965.693414583337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45965.693414583337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45965.693414583337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45965.693414583337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45965.693414583337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45965.693414583337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45965.693414583337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45965.693414583337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45965.693414583337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45965.693414583337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45965.693414583337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45965.693414583337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45965.693414583337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45965.693414583337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45965.693414583337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45965.693414583337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45965.693414583337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45965.693414583337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45965.693414583337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45965.693414583337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45965.693414583337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45965.693414583337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45965.693414583337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45965.693414583337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45965.693414583337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45965.693414583337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45965.693414583337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45965.693414583337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45965.693414583337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45965.693414583337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45965.693414583337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45965.693414583337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45965.693414583337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45965.693414583337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45965.693414583337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45965.693414583337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45965.693414583337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45965.693414583337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45965.693414583337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45965.693414583337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45965.693414583337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45965.693414583337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45965.693414583337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45965.693414583337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45965.693414583337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45965.693414583337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45965.693414583337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45965.693414583337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45965.693414583337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45965.693414583337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45965.693414583337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45965.693414583337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45965.693414583337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45965.693414583337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45965.693414583337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45965.693414583337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45965.693414583337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45965.693414583337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45965.693414583337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45965.693414583337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45965.693414583337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45965.693414583337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45965.693414583337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45965.693414583337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45965.693414583337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45965.693414583337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45965.693414583337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45965.693414583337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45965.693414583337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45965.693414583337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45965.693414583337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45965.693414583337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45965.693414583337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45965.693414583337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45965.693414583337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45965.693414583337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45965.693414583337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45965.693414583337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45965.693414583337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45965.693414583337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45965.693414583337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45965.693414583337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45965.693414583337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45965.693414583337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45965.693414583337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45965.693414583337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45965.693414583337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45965.693414583337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45965.693414583337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45965.693414583337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45965.693414583337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45965.693414583337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45965.693414583337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45965.693414583337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45965.693414583337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45965.693414583337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45965.693414583337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45965.693414583337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45965.693414583337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45965.693414583337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45965.693414583337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45965.693414583337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45965.693414583337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45965.693414583337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45965.693414583337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45965.693414583337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45965.693414583337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45965.693414583337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45965.693414583337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45965.693414583337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45965.693414583337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45965.693414583337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45965.693414583337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45965.693414583337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45965.693414583337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45965.693414583337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45965.693414583337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45965.693414583337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45965.693414583337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45965.693414583337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45965.693414583337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45965.693414583337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45965.693414583337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45965.693414583337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45965.693414583337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45965.693414583337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45965.693414583337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45965.693414583337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45965.693414583337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45965.693414583337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45965.693414583337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45965.693414583337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45965.693414583337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45965.693414583337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45965.693414583337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45965.693414583337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45965.693414583337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45965.693414583337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45965.693414583337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45965.693414583337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45965.693414583337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45965.693414583337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45965.693414583337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45965.693414583337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45965.693414583337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45965.693414583337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45965.693414583337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45965.693414583337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45965.693414583337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45965.693414583337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45965.693414583337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45965.693414583337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45965.693414583337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45965.693414583337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45965.693414583337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45965.693414583337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45965.693414583337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45965.693414583337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45965.693414583337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45965.693414583337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45965.693414583337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45965.693414583337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45965.693414583337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45965.693414583337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45965.693414583337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45965.693414583337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45965.693414583337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45965.693414583337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45965.693414583337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45965.693414583337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45965.693414583337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45965.693414583337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45965.693414583337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45965.693414583337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45965.693414583337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45965.693414583337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45965.693414583337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45965.693414583337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45965.693414583337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45965.693414583337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45965.693414583337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45965.693414583337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45965.693414583337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45965.693414583337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45965.693414583337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45965.693414583337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45965.693414583337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45965.693414583337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45965.693414583337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45965.693414583337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45965.693414583337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45965.693414583337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45965.693414583337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45965.693414583337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45965.693414583337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45965.693414583337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45965.693414583337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45965.693414583337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45965.693414583337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45965.693414583337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45965.693414583337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45965.693414583337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45965.693414583337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45965.693414583337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45965.693414583337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45965.693414583337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45965.693414583337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45965.693414583337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45965.693414583337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45965.693414583337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45965.693414583337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45965.693414583337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45965.693414583337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45965.693414583337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45965.693414583337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45965.693414583337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45965.693414583337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45965.693414583337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45965.693414583337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45965.693414583337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45965.693414583337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45965.693414583337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45965.693414583337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45965.693414583337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45965.693414583337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45965.693414583337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45965.693414583337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45965.693414583337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45965.693414583337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45965.693414583337</v>
      </c>
      <c r="H340" s="158"/>
      <c r="I340" s="157" t="str">
        <f>IFERROR(VLOOKUP(D340,DB!A:F,6,0),"")</f>
        <v/>
      </c>
      <c r="J340" s="157" t="str">
        <f>IFERROR(VLOOKUP(D340,DB!A:G,7,0),"")</f>
        <v/>
      </c>
      <c r="K340" s="157"/>
      <c r="L340" s="157" t="str">
        <f>IFERROR(VLOOKUP(D340,DB!A:I,9,0),"")</f>
        <v/>
      </c>
    </row>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50" ht="15"/>
    <row r="451" ht="15"/>
    <row r="453" ht="15"/>
    <row r="454" ht="15"/>
    <row r="455" ht="15"/>
    <row r="456" ht="15"/>
    <row r="458" ht="15"/>
    <row r="459" ht="15"/>
    <row r="466" ht="15"/>
    <row r="467" ht="15"/>
    <row r="468" ht="15"/>
    <row r="469" ht="15"/>
    <row r="470" ht="15"/>
    <row r="471" ht="15"/>
    <row r="474" ht="15"/>
    <row r="475" ht="15"/>
    <row r="476" ht="15"/>
    <row r="477" ht="15"/>
    <row r="478" ht="15"/>
    <row r="479" ht="15"/>
    <row r="480" ht="15"/>
    <row r="481" ht="15"/>
    <row r="482" ht="15"/>
    <row r="483" ht="15"/>
    <row r="484" ht="15"/>
    <row r="485"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1" ht="15"/>
    <row r="542" ht="15"/>
    <row r="579" ht="15"/>
    <row r="580" ht="15"/>
    <row r="581" ht="15"/>
    <row r="582" ht="15"/>
    <row r="583" ht="15"/>
    <row r="584" ht="15"/>
    <row r="585" ht="15"/>
    <row r="586" ht="15"/>
    <row r="587" ht="15"/>
    <row r="588"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9" ht="15"/>
    <row r="670" ht="15"/>
    <row r="671"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878" ht="15"/>
    <row r="879" ht="15"/>
    <row r="880" ht="15"/>
    <row r="881" ht="15"/>
    <row r="882" ht="15"/>
    <row r="883"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6" ht="15"/>
    <row r="947" ht="15"/>
    <row r="953" ht="15"/>
    <row r="954" ht="15"/>
    <row r="956" ht="15"/>
    <row r="957" ht="15"/>
    <row r="958" ht="15"/>
    <row r="959" ht="15"/>
    <row r="960" ht="15"/>
    <row r="961" ht="15"/>
    <row r="962" ht="15"/>
    <row r="964" ht="15"/>
    <row r="965" ht="15"/>
    <row r="966"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5" ht="15"/>
    <row r="1036" ht="15"/>
    <row r="1037" ht="15"/>
    <row r="1038" ht="15"/>
    <row r="1039" ht="15"/>
    <row r="1040" ht="15"/>
    <row r="1041" ht="15"/>
    <row r="1042" ht="15"/>
    <row r="1043" ht="15"/>
    <row r="1044" ht="15"/>
    <row r="1045" ht="15"/>
    <row r="1046" ht="15"/>
    <row r="1047" ht="15"/>
    <row r="1048"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101" ht="15"/>
    <row r="1102" ht="15"/>
    <row r="1105" ht="15"/>
    <row r="1106" ht="15"/>
    <row r="1107" ht="15"/>
    <row r="1108" ht="15"/>
    <row r="1109" ht="15"/>
    <row r="1110" ht="15"/>
    <row r="1111" ht="15"/>
    <row r="1112" ht="15"/>
    <row r="1115" ht="15"/>
    <row r="1116" ht="15"/>
    <row r="1117" ht="15"/>
    <row r="1118" ht="15"/>
    <row r="1119" ht="15"/>
    <row r="1120" ht="15"/>
    <row r="1121" ht="15"/>
    <row r="1122" ht="15"/>
    <row r="1123" ht="15"/>
    <row r="1124" ht="15"/>
    <row r="1125" ht="15"/>
    <row r="1126" ht="15"/>
    <row r="1128" ht="15"/>
    <row r="1129" ht="15"/>
    <row r="1130" ht="15"/>
    <row r="1133" ht="15"/>
    <row r="1135" ht="15"/>
    <row r="1137" ht="15"/>
    <row r="1140" ht="15"/>
    <row r="1141" ht="15"/>
    <row r="1142" ht="15"/>
    <row r="1144" ht="15"/>
    <row r="1146" ht="15"/>
    <row r="1147" ht="15"/>
    <row r="1148" ht="15"/>
    <row r="1149" ht="15"/>
    <row r="1150" ht="15"/>
    <row r="1152" ht="15"/>
    <row r="1153" ht="15"/>
    <row r="1154" ht="15"/>
    <row r="1155" ht="15"/>
    <row r="1157" ht="15"/>
    <row r="1159" ht="15"/>
    <row r="1160" ht="15"/>
    <row r="1162" ht="15"/>
    <row r="1163" ht="15"/>
    <row r="1164" ht="15"/>
    <row r="1165" ht="15"/>
    <row r="1167" ht="15"/>
    <row r="1169" ht="15"/>
    <row r="1170" ht="15"/>
    <row r="1171" ht="15"/>
    <row r="1172" ht="15"/>
    <row r="1174" ht="15"/>
    <row r="1175" ht="15"/>
    <row r="1176" ht="15"/>
    <row r="1177" ht="15"/>
    <row r="1178" ht="15"/>
    <row r="1179" ht="15"/>
    <row r="1180" ht="15"/>
    <row r="1183" ht="15"/>
    <row r="1185" ht="15"/>
    <row r="1186" ht="15"/>
    <row r="1187" ht="15"/>
    <row r="1188" ht="15"/>
    <row r="1189" ht="15"/>
    <row r="1190" ht="15"/>
    <row r="1191" ht="15"/>
    <row r="1192" ht="15"/>
    <row r="1195" ht="15"/>
    <row r="1196" ht="15"/>
    <row r="1198" ht="15"/>
    <row r="1200" ht="15"/>
    <row r="1201" ht="15"/>
    <row r="1202" ht="15"/>
    <row r="1203" ht="15"/>
    <row r="1204" ht="15"/>
    <row r="1208" ht="15"/>
    <row r="1209" ht="15"/>
    <row r="1211" ht="15"/>
    <row r="1212" ht="15"/>
    <row r="1215" ht="15"/>
    <row r="1216" ht="15"/>
    <row r="1220" ht="15"/>
    <row r="1227" ht="15"/>
    <row r="1229" ht="15"/>
    <row r="1230" ht="15"/>
    <row r="1231" ht="15"/>
    <row r="1238" ht="15"/>
    <row r="1239" ht="15"/>
    <row r="1240" ht="15"/>
    <row r="1241" ht="15"/>
    <row r="1243" ht="15"/>
    <row r="1245" ht="15"/>
    <row r="1254" ht="15"/>
    <row r="1255" ht="15"/>
    <row r="1256" ht="15"/>
    <row r="1259" ht="15"/>
    <row r="1261" ht="15"/>
  </sheetData>
  <dataValidations count="2">
    <dataValidation allowBlank="1" showInputMessage="1" showErrorMessage="1" sqref="E1" xr:uid="{920C6338-E771-4DAE-8C89-92A9093EA4DE}"/>
    <dataValidation type="list" allowBlank="1" showInputMessage="1" showErrorMessage="1" sqref="E2:E3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3"/>
      <c r="G2" s="115">
        <f ca="1">IFERROR(NOW()-F2,"-")</f>
        <v>45965.693414351852</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45965.693414351852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45965.693414351852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45965.693414351852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45965.693414351852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45965.693414351852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45965.693414351852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45965.693414351852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45965.693414351852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45965.693414351852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45965.693414351852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45965.693414351852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45965.693414351852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45965.693414351852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45965.693414351852</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45965.693414351852</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45965.693414351852</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45965.693414351852</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45965.693414351852</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45965.693414351852</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45965.693414351852</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45965.693414351852</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45965.693414351852</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45965.693414351852</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45965.693414351852</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45965.693414351852</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45965.693414351852</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45965.693414351852</v>
      </c>
      <c r="H29" s="173"/>
      <c r="I29" s="171" t="str">
        <f>IFERROR(VLOOKUP(D29,DB!A:F,6,0),"")</f>
        <v/>
      </c>
      <c r="J29" s="102" t="str">
        <f>IFERROR(VLOOKUP(D29,DB!A:G,7,0),"")</f>
        <v/>
      </c>
      <c r="K29" s="169"/>
      <c r="L29" s="174" t="str">
        <f>IFERROR(VLOOKUP(D29,DB!A:I,9,0),"")</f>
        <v/>
      </c>
    </row>
    <row r="30" spans="1:12" ht="31.5" customHeight="1">
      <c r="A30" s="103"/>
      <c r="B30" s="102" t="str">
        <f>IFERROR(VLOOKUP(D30,DB!A:K,11,0),"")</f>
        <v/>
      </c>
      <c r="C30" s="104"/>
      <c r="D30" s="102"/>
      <c r="E30" s="105"/>
      <c r="F30" s="106"/>
      <c r="G30" s="76">
        <f ca="1">IFERROR(NOW()-F30,"-")</f>
        <v>45965.693414351852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45965.693414351852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45965.693414351852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45965.693414351852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45965.693414351852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45965.693414351852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45965.693414351852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45965.693414351852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45965.693414351852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45965.693414351852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45965.693414351852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45965.693414351852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45965.693414351852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45965.693414351852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45965.693414351852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45965.693414351852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45965.693414351852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45965.693414351852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45965.693414351852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45965.693414351852</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2025-11-04T13:40:36Z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